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20160" windowHeight="13485" activeTab="0"/>
  </bookViews>
  <sheets>
    <sheet name="Sheet1" sheetId="1" r:id="rId1"/>
    <sheet name="Sheet2" sheetId="2" r:id="rId2"/>
    <sheet name="Sheet3" sheetId="3" r:id="rId3"/>
  </sheets>
  <definedNames>
    <definedName name="hakumakuhansha" localSheetId="0">'Sheet1'!$N$5</definedName>
  </definedNames>
  <calcPr fullCalcOnLoad="1"/>
</workbook>
</file>

<file path=xl/sharedStrings.xml><?xml version="1.0" encoding="utf-8"?>
<sst xmlns="http://schemas.openxmlformats.org/spreadsheetml/2006/main" count="28" uniqueCount="24">
  <si>
    <t>Film Thickness(nm)</t>
  </si>
  <si>
    <t>r0</t>
  </si>
  <si>
    <t>r1</t>
  </si>
  <si>
    <t>R(%)</t>
  </si>
  <si>
    <t>Wavelength</t>
  </si>
  <si>
    <r>
      <t>λ</t>
    </r>
    <r>
      <rPr>
        <b/>
        <sz val="10"/>
        <rFont val="HOCFont_"/>
        <family val="2"/>
      </rPr>
      <t>(nm)</t>
    </r>
  </si>
  <si>
    <t>n</t>
  </si>
  <si>
    <t>k</t>
  </si>
  <si>
    <t>ｒ</t>
  </si>
  <si>
    <t>Ｒ</t>
  </si>
  <si>
    <t>0(fix)</t>
  </si>
  <si>
    <t>Incident Angle(degree)</t>
  </si>
  <si>
    <t>←膜厚をnm単位で入力</t>
  </si>
  <si>
    <t>←入射角は０°に固定（垂直入射）</t>
  </si>
  <si>
    <t>r0=(N0-Nf)/(N0+Nf)</t>
  </si>
  <si>
    <t>r1=(Nf-Ns)/(Nf+Ns)</t>
  </si>
  <si>
    <r>
      <t>φ</t>
    </r>
    <r>
      <rPr>
        <sz val="10"/>
        <rFont val="HOCFont_"/>
        <family val="2"/>
      </rPr>
      <t>=2</t>
    </r>
    <r>
      <rPr>
        <sz val="10"/>
        <rFont val="ＭＳ Ｐゴシック"/>
        <family val="3"/>
      </rPr>
      <t>π</t>
    </r>
    <r>
      <rPr>
        <sz val="10"/>
        <rFont val="HOCFont_"/>
        <family val="2"/>
      </rPr>
      <t>Nfd/</t>
    </r>
    <r>
      <rPr>
        <sz val="10"/>
        <rFont val="ＭＳ Ｐゴシック"/>
        <family val="3"/>
      </rPr>
      <t>λ</t>
    </r>
  </si>
  <si>
    <t>i2φ</t>
  </si>
  <si>
    <t>Ambient(Air) N0</t>
  </si>
  <si>
    <t>Film(SiO2) Nf</t>
  </si>
  <si>
    <t>Substrate(Si) Ns</t>
  </si>
  <si>
    <t>r={r0+r1exp(i2φ)}/{1+r1r0exp(i2φ)}</t>
  </si>
  <si>
    <t>R=rr*</t>
  </si>
  <si>
    <r>
      <t>Air/SiO2/Si</t>
    </r>
    <r>
      <rPr>
        <b/>
        <sz val="18"/>
        <rFont val="ＭＳ Ｐゴシック"/>
        <family val="3"/>
      </rPr>
      <t>の垂直入射光の絶対反射率計算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</si>
</sst>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_ "/>
  </numFmts>
  <fonts count="10">
    <font>
      <sz val="10"/>
      <name val="HOCFont_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HOCFont_"/>
      <family val="2"/>
    </font>
    <font>
      <b/>
      <sz val="10"/>
      <name val="ＭＳ Ｐゴシック"/>
      <family val="3"/>
    </font>
    <font>
      <sz val="8"/>
      <name val="HOCFont_"/>
      <family val="2"/>
    </font>
    <font>
      <b/>
      <sz val="10"/>
      <color indexed="12"/>
      <name val="HOCFont_"/>
      <family val="2"/>
    </font>
    <font>
      <b/>
      <sz val="10"/>
      <color indexed="12"/>
      <name val="ＭＳ Ｐゴシック"/>
      <family val="3"/>
    </font>
    <font>
      <b/>
      <sz val="18"/>
      <name val="HOCFont_"/>
      <family val="2"/>
    </font>
    <font>
      <b/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uble"/>
      <top>
        <color indexed="63"/>
      </top>
      <bottom style="thick"/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 style="thin"/>
    </border>
    <border>
      <left style="double"/>
      <right style="double"/>
      <top style="thick"/>
      <bottom style="thin"/>
    </border>
    <border>
      <left style="thick"/>
      <right style="double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0" fillId="0" borderId="9" xfId="0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6" fillId="2" borderId="0" xfId="0" applyFont="1" applyFill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/>
    </xf>
    <xf numFmtId="0" fontId="7" fillId="0" borderId="0" xfId="0" applyFont="1" applyAlignment="1">
      <alignment/>
    </xf>
    <xf numFmtId="0" fontId="0" fillId="3" borderId="12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16"/>
          <c:w val="0.90375"/>
          <c:h val="0.903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R(%)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Sheet1!$D$5:$D$65</c:f>
              <c:numCache/>
            </c:numRef>
          </c:xVal>
          <c:yVal>
            <c:numRef>
              <c:f>Sheet1!$P$5:$P$65</c:f>
              <c:numCache/>
            </c:numRef>
          </c:yVal>
          <c:smooth val="0"/>
        </c:ser>
        <c:axId val="3294442"/>
        <c:axId val="29649979"/>
      </c:scatterChart>
      <c:valAx>
        <c:axId val="3294442"/>
        <c:scaling>
          <c:orientation val="minMax"/>
          <c:max val="8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OCFont_"/>
                    <a:ea typeface="HOCFont_"/>
                    <a:cs typeface="HOCFont_"/>
                  </a:rPr>
                  <a:t>Wavelength(nm)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649979"/>
        <c:crosses val="autoZero"/>
        <c:crossBetween val="midCat"/>
        <c:dispUnits/>
      </c:valAx>
      <c:valAx>
        <c:axId val="2964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OCFont_"/>
                    <a:ea typeface="HOCFont_"/>
                    <a:cs typeface="HOCFont_"/>
                  </a:rPr>
                  <a:t>R(%)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94442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OCFont_"/>
          <a:ea typeface="HOCFont_"/>
          <a:cs typeface="HOCFont_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152400</xdr:rowOff>
    </xdr:from>
    <xdr:to>
      <xdr:col>2</xdr:col>
      <xdr:colOff>2162175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23825" y="1666875"/>
        <a:ext cx="48482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19.875" style="0" customWidth="1"/>
    <col min="2" max="2" width="17.00390625" style="0" customWidth="1"/>
    <col min="3" max="3" width="30.125" style="0" customWidth="1"/>
    <col min="4" max="4" width="12.25390625" style="0" customWidth="1"/>
    <col min="5" max="5" width="8.375" style="0" customWidth="1"/>
    <col min="6" max="6" width="8.875" style="0" bestFit="1" customWidth="1"/>
    <col min="7" max="7" width="8.125" style="0" customWidth="1"/>
    <col min="8" max="8" width="8.875" style="0" bestFit="1" customWidth="1"/>
    <col min="9" max="9" width="8.625" style="0" customWidth="1"/>
    <col min="10" max="10" width="8.875" style="0" bestFit="1" customWidth="1"/>
    <col min="11" max="11" width="20.00390625" style="0" bestFit="1" customWidth="1"/>
    <col min="12" max="12" width="44.00390625" style="0" bestFit="1" customWidth="1"/>
    <col min="13" max="13" width="18.75390625" style="0" bestFit="1" customWidth="1"/>
    <col min="14" max="14" width="44.75390625" style="0" bestFit="1" customWidth="1"/>
    <col min="15" max="15" width="8.875" style="0" bestFit="1" customWidth="1"/>
  </cols>
  <sheetData>
    <row r="1" ht="23.25">
      <c r="A1" s="33" t="s">
        <v>23</v>
      </c>
    </row>
    <row r="2" ht="17.25" customHeight="1" thickBot="1">
      <c r="A2" s="33"/>
    </row>
    <row r="3" spans="4:16" ht="13.5" thickTop="1">
      <c r="D3" s="29" t="s">
        <v>4</v>
      </c>
      <c r="E3" s="30" t="s">
        <v>18</v>
      </c>
      <c r="F3" s="30"/>
      <c r="G3" s="31" t="s">
        <v>19</v>
      </c>
      <c r="H3" s="32"/>
      <c r="I3" s="31" t="s">
        <v>20</v>
      </c>
      <c r="J3" s="32"/>
      <c r="K3" s="27" t="s">
        <v>14</v>
      </c>
      <c r="L3" s="27" t="s">
        <v>15</v>
      </c>
      <c r="M3" s="28" t="s">
        <v>16</v>
      </c>
      <c r="N3" s="27" t="s">
        <v>21</v>
      </c>
      <c r="O3" s="27" t="s">
        <v>22</v>
      </c>
      <c r="P3" s="26"/>
    </row>
    <row r="4" spans="4:16" ht="13.5" thickBot="1">
      <c r="D4" s="7" t="s">
        <v>5</v>
      </c>
      <c r="E4" s="5" t="s">
        <v>6</v>
      </c>
      <c r="F4" s="5" t="s">
        <v>7</v>
      </c>
      <c r="G4" s="10" t="s">
        <v>6</v>
      </c>
      <c r="H4" s="11" t="s">
        <v>7</v>
      </c>
      <c r="I4" s="10" t="s">
        <v>6</v>
      </c>
      <c r="J4" s="11" t="s">
        <v>7</v>
      </c>
      <c r="K4" s="16" t="s">
        <v>1</v>
      </c>
      <c r="L4" s="16" t="s">
        <v>2</v>
      </c>
      <c r="M4" s="17" t="s">
        <v>17</v>
      </c>
      <c r="N4" s="17" t="s">
        <v>8</v>
      </c>
      <c r="O4" s="17" t="s">
        <v>9</v>
      </c>
      <c r="P4" s="22" t="s">
        <v>3</v>
      </c>
    </row>
    <row r="5" spans="1:16" ht="13.5" thickTop="1">
      <c r="A5" t="s">
        <v>11</v>
      </c>
      <c r="B5" s="3" t="s">
        <v>10</v>
      </c>
      <c r="C5" s="1" t="s">
        <v>13</v>
      </c>
      <c r="D5" s="8">
        <v>200</v>
      </c>
      <c r="E5" s="2">
        <v>1</v>
      </c>
      <c r="F5" s="2">
        <v>0</v>
      </c>
      <c r="G5" s="12">
        <v>1.55167</v>
      </c>
      <c r="H5" s="13">
        <v>0</v>
      </c>
      <c r="I5" s="12">
        <v>0.966935</v>
      </c>
      <c r="J5" s="13">
        <v>2.89131</v>
      </c>
      <c r="K5" s="18" t="str">
        <f>IMDIV(IMSUB(COMPLEX(E5,F5),COMPLEX(G5,H5)),IMSUM(COMPLEX(E5,F5),COMPLEX(G5,H5)))</f>
        <v>-0.216199586937182</v>
      </c>
      <c r="L5" s="19" t="str">
        <f>IMDIV(IMSUB(COMPLEX(G5,H5),COMPLEX(I5,J5)),IMSUM(COMPLEX(G5,H5),COMPLEX(I5,J5)))</f>
        <v>-0.468403461982659-0.610262580410552i</v>
      </c>
      <c r="M5" s="19" t="str">
        <f>IMPRODUCT(COMPLEX(0,2),IMDIV(IMPRODUCT(COMPLEX(2*PI(),0),IMPRODUCT(COMPLEX($B$6,0)*COMPLEX(G5,H5))),COMPLEX(D5,0)))</f>
        <v>4.87471507279568i</v>
      </c>
      <c r="N5" s="19" t="str">
        <f>IMDIV(IMSUM(K5,IMPRODUCT(L5,IMEXP(M5))),IMSUM(COMPLEX(1,0),IMPRODUCT(IMPRODUCT(K5,L5),IMEXP(M5))))</f>
        <v>-0.797832540866663+0.262432864013336i</v>
      </c>
      <c r="O5" s="19">
        <f>IMABS(N5)^2</f>
        <v>0.7054077713799976</v>
      </c>
      <c r="P5" s="23">
        <f>O5*100</f>
        <v>70.54077713799975</v>
      </c>
    </row>
    <row r="6" spans="1:16" ht="12.75">
      <c r="A6" s="4" t="s">
        <v>0</v>
      </c>
      <c r="B6" s="21">
        <v>50</v>
      </c>
      <c r="C6" s="25" t="s">
        <v>12</v>
      </c>
      <c r="D6" s="8">
        <f aca="true" t="shared" si="0" ref="D6:D35">D5+10</f>
        <v>210</v>
      </c>
      <c r="E6" s="2">
        <v>1</v>
      </c>
      <c r="F6" s="2">
        <v>0</v>
      </c>
      <c r="G6" s="12">
        <v>1.53868</v>
      </c>
      <c r="H6" s="13">
        <v>0</v>
      </c>
      <c r="I6" s="12">
        <v>1.08159</v>
      </c>
      <c r="J6" s="13">
        <v>2.98033</v>
      </c>
      <c r="K6" s="19" t="str">
        <f>IMDIV(IMSUB(COMPLEX(E6,F6),COMPLEX(G6,H6)),IMSUM(COMPLEX(E6,F6),COMPLEX(G6,H6)))</f>
        <v>-0.212189011612334</v>
      </c>
      <c r="L6" s="19" t="str">
        <f>IMDIV(IMSUB(COMPLEX(G6,H6),COMPLEX(I6,J6)),IMSUM(COMPLEX(G6,H6),COMPLEX(I6,J6)))</f>
        <v>-0.487971741822353-0.582387761068358i</v>
      </c>
      <c r="M6" s="19" t="str">
        <f>IMPRODUCT(COMPLEX(0,2),IMDIV(IMPRODUCT(COMPLEX(2*PI(),0),IMPRODUCT(COMPLEX($B$6,0)*COMPLEX(G6,H6))),COMPLEX(D6,0)))</f>
        <v>4.60371979450052i</v>
      </c>
      <c r="N6" s="19" t="str">
        <f>IMDIV(IMSUM(K6,IMPRODUCT(L6,IMEXP(M6))),IMSUM(COMPLEX(1,0),IMPRODUCT(IMPRODUCT(K6,L6),IMEXP(M6))))</f>
        <v>-0.707955442476111+0.419116401024811i</v>
      </c>
      <c r="O6" s="19">
        <f>IMABS(N6)^2</f>
        <v>0.6768594661395361</v>
      </c>
      <c r="P6" s="23">
        <f aca="true" t="shared" si="1" ref="P6:P65">O6*100</f>
        <v>67.6859466139536</v>
      </c>
    </row>
    <row r="7" spans="4:16" ht="12.75">
      <c r="D7" s="8">
        <f t="shared" si="0"/>
        <v>220</v>
      </c>
      <c r="E7" s="2">
        <v>1</v>
      </c>
      <c r="F7" s="2">
        <v>0</v>
      </c>
      <c r="G7" s="12">
        <v>1.52854</v>
      </c>
      <c r="H7" s="13">
        <v>0</v>
      </c>
      <c r="I7" s="12">
        <v>1.22517</v>
      </c>
      <c r="J7" s="13">
        <v>3.17454</v>
      </c>
      <c r="K7" s="19" t="str">
        <f>IMDIV(IMSUB(COMPLEX(E7,F7),COMPLEX(G7,H7)),IMSUM(COMPLEX(E7,F7),COMPLEX(G7,H7)))</f>
        <v>-0.209029716753542</v>
      </c>
      <c r="L7" s="19" t="str">
        <f>IMDIV(IMSUB(COMPLEX(G7,H7),COMPLEX(I7,J7)),IMSUM(COMPLEX(G7,H7),COMPLEX(I7,J7)))</f>
        <v>-0.523328719582366-0.549517576846144i</v>
      </c>
      <c r="M7" s="19" t="str">
        <f>IMPRODUCT(COMPLEX(0,2),IMDIV(IMPRODUCT(COMPLEX(2*PI(),0),IMPRODUCT(COMPLEX($B$6,0)*COMPLEX(G7,H7))),COMPLEX(D7,0)))</f>
        <v>4.36550003156196i</v>
      </c>
      <c r="N7" s="19" t="str">
        <f>IMDIV(IMSUM(K7,IMPRODUCT(L7,IMEXP(M7))),IMSUM(COMPLEX(1,0),IMPRODUCT(IMPRODUCT(K7,L7),IMEXP(M7))))</f>
        <v>-0.585409442368182+0.556475897872507i</v>
      </c>
      <c r="O7" s="19">
        <f>IMABS(N7)^2</f>
        <v>0.6523696401268386</v>
      </c>
      <c r="P7" s="23">
        <f t="shared" si="1"/>
        <v>65.23696401268386</v>
      </c>
    </row>
    <row r="8" spans="4:16" ht="12.75">
      <c r="D8" s="8">
        <f t="shared" si="0"/>
        <v>230</v>
      </c>
      <c r="E8" s="2">
        <v>1</v>
      </c>
      <c r="F8" s="2">
        <v>0</v>
      </c>
      <c r="G8" s="12">
        <v>1.52025</v>
      </c>
      <c r="H8" s="13">
        <v>0</v>
      </c>
      <c r="I8" s="12">
        <v>1.48474</v>
      </c>
      <c r="J8" s="13">
        <v>3.36762</v>
      </c>
      <c r="K8" s="19" t="str">
        <f>IMDIV(IMSUB(COMPLEX(E8,F8),COMPLEX(G8,H8)),IMSUM(COMPLEX(E8,F8),COMPLEX(G8,H8)))</f>
        <v>-0.206427933736732</v>
      </c>
      <c r="L8" s="19" t="str">
        <f>IMDIV(IMSUB(COMPLEX(G8,H8),COMPLEX(I8,J8)),IMSUM(COMPLEX(G8,H8),COMPLEX(I8,J8)))</f>
        <v>-0.55148256698265-0.502642696906775i</v>
      </c>
      <c r="M8" s="19" t="str">
        <f>IMPRODUCT(COMPLEX(0,2),IMDIV(IMPRODUCT(COMPLEX(2*PI(),0),IMPRODUCT(COMPLEX($B$6,0)*COMPLEX(G8,H8))),COMPLEX(D8,0)))</f>
        <v>4.15304889706078i</v>
      </c>
      <c r="N8" s="19" t="str">
        <f>IMDIV(IMSUM(K8,IMPRODUCT(L8,IMEXP(M8))),IMSUM(COMPLEX(1,0),IMPRODUCT(IMPRODUCT(K8,L8),IMEXP(M8))))</f>
        <v>-0.42682355797541+0.651527290615168i</v>
      </c>
      <c r="O8" s="19">
        <f>IMABS(N8)^2</f>
        <v>0.6066661600591297</v>
      </c>
      <c r="P8" s="23">
        <f t="shared" si="1"/>
        <v>60.666616005912964</v>
      </c>
    </row>
    <row r="9" spans="4:16" ht="12.75">
      <c r="D9" s="8">
        <f t="shared" si="0"/>
        <v>240</v>
      </c>
      <c r="E9" s="2">
        <v>1</v>
      </c>
      <c r="F9" s="2">
        <v>0</v>
      </c>
      <c r="G9" s="12">
        <v>1.51334</v>
      </c>
      <c r="H9" s="13">
        <v>0</v>
      </c>
      <c r="I9" s="12">
        <v>1.58322</v>
      </c>
      <c r="J9" s="13">
        <v>3.37162</v>
      </c>
      <c r="K9" s="19" t="str">
        <f>IMDIV(IMSUB(COMPLEX(E9,F9),COMPLEX(G9,H9)),IMSUM(COMPLEX(E9,F9),COMPLEX(G9,H9)))</f>
        <v>-0.204246142583176</v>
      </c>
      <c r="L9" s="19" t="str">
        <f>IMDIV(IMSUB(COMPLEX(G9,H9),COMPLEX(I9,J9)),IMSUM(COMPLEX(G9,H9),COMPLEX(I9,J9)))</f>
        <v>-0.552773895007032-0.486952127559741i</v>
      </c>
      <c r="M9" s="19" t="str">
        <f>IMPRODUCT(COMPLEX(0,2),IMDIV(IMPRODUCT(COMPLEX(2*PI(),0),IMPRODUCT(COMPLEX($B$6,0)*COMPLEX(G9,H9))),COMPLEX(D9,0)))</f>
        <v>3.96191485531966i</v>
      </c>
      <c r="N9" s="19" t="str">
        <f>IMDIV(IMSUM(K9,IMPRODUCT(L9,IMEXP(M9))),IMSUM(COMPLEX(1,0),IMPRODUCT(IMPRODUCT(K9,L9),IMEXP(M9))))</f>
        <v>-0.289287427031411+0.695827185348622i</v>
      </c>
      <c r="O9" s="19">
        <f>IMABS(N9)^2</f>
        <v>0.5678626873086395</v>
      </c>
      <c r="P9" s="23">
        <f t="shared" si="1"/>
        <v>56.78626873086395</v>
      </c>
    </row>
    <row r="10" spans="4:16" ht="12.75">
      <c r="D10" s="8">
        <f t="shared" si="0"/>
        <v>250</v>
      </c>
      <c r="E10" s="2">
        <v>1</v>
      </c>
      <c r="F10" s="2">
        <v>0</v>
      </c>
      <c r="G10" s="12">
        <v>1.50746</v>
      </c>
      <c r="H10" s="13">
        <v>0</v>
      </c>
      <c r="I10" s="12">
        <v>1.58</v>
      </c>
      <c r="J10" s="13">
        <v>3.632</v>
      </c>
      <c r="K10" s="19" t="str">
        <f>IMDIV(IMSUB(COMPLEX(E10,F10),COMPLEX(G10,H10)),IMSUM(COMPLEX(E10,F10),COMPLEX(G10,H10)))</f>
        <v>-0.2023800977882</v>
      </c>
      <c r="L10" s="19" t="str">
        <f>IMDIV(IMSUB(COMPLEX(G10,H10),COMPLEX(I10,J10)),IMSUM(COMPLEX(G10,H10),COMPLEX(I10,J10)))</f>
        <v>-0.590366431572693-0.481881261790591i</v>
      </c>
      <c r="M10" s="19" t="str">
        <f>IMPRODUCT(COMPLEX(0,2),IMDIV(IMPRODUCT(COMPLEX(2*PI(),0),IMPRODUCT(COMPLEX($B$6,0)*COMPLEX(G10,H10))),COMPLEX(D10,0)))</f>
        <v>3.78866020926438i</v>
      </c>
      <c r="N10" s="19" t="str">
        <f>IMDIV(IMSUM(K10,IMPRODUCT(L10,IMEXP(M10))),IMSUM(COMPLEX(1,0),IMPRODUCT(IMPRODUCT(K10,L10),IMEXP(M10))))</f>
        <v>-0.138834030249317+0.746857138743373i</v>
      </c>
      <c r="O10" s="19">
        <f>IMABS(N10)^2</f>
        <v>0.5770704736472061</v>
      </c>
      <c r="P10" s="23">
        <f t="shared" si="1"/>
        <v>57.70704736472061</v>
      </c>
    </row>
    <row r="11" spans="4:16" ht="12.75">
      <c r="D11" s="8">
        <f t="shared" si="0"/>
        <v>260</v>
      </c>
      <c r="E11" s="2">
        <v>1</v>
      </c>
      <c r="F11" s="2">
        <v>0</v>
      </c>
      <c r="G11" s="12">
        <v>1.50241</v>
      </c>
      <c r="H11" s="13">
        <v>0</v>
      </c>
      <c r="I11" s="12">
        <v>1.68307</v>
      </c>
      <c r="J11" s="13">
        <v>4.06149</v>
      </c>
      <c r="K11" s="19" t="str">
        <f>IMDIV(IMSUB(COMPLEX(E11,F11),COMPLEX(G11,H11)),IMSUM(COMPLEX(E11,F11),COMPLEX(G11,H11)))</f>
        <v>-0.200770457279183</v>
      </c>
      <c r="L11" s="19" t="str">
        <f>IMDIV(IMSUB(COMPLEX(G11,H11),COMPLEX(I11,J11)),IMSUM(COMPLEX(G11,H11),COMPLEX(I11,J11)))</f>
        <v>-0.640738662482041-0.458058543678131i</v>
      </c>
      <c r="M11" s="19" t="str">
        <f>IMPRODUCT(COMPLEX(0,2),IMDIV(IMPRODUCT(COMPLEX(2*PI(),0),IMPRODUCT(COMPLEX($B$6,0)*COMPLEX(G11,H11))),COMPLEX(D11,0)))</f>
        <v>3.63073862975372i</v>
      </c>
      <c r="N11" s="19" t="str">
        <f>IMDIV(IMSUM(K11,IMPRODUCT(L11,IMEXP(M11))),IMSUM(COMPLEX(1,0),IMPRODUCT(IMPRODUCT(K11,L11),IMEXP(M11))))</f>
        <v>4.42998286297274E-002+0.765534514693361i</v>
      </c>
      <c r="O11" s="19">
        <f>IMABS(N11)^2</f>
        <v>0.5880055680034229</v>
      </c>
      <c r="P11" s="23">
        <f t="shared" si="1"/>
        <v>58.800556800342285</v>
      </c>
    </row>
    <row r="12" spans="4:16" ht="12.75">
      <c r="D12" s="8">
        <f t="shared" si="0"/>
        <v>270</v>
      </c>
      <c r="E12" s="2">
        <v>1</v>
      </c>
      <c r="F12" s="2">
        <v>0</v>
      </c>
      <c r="G12" s="12">
        <v>1.498</v>
      </c>
      <c r="H12" s="13">
        <v>0</v>
      </c>
      <c r="I12" s="12">
        <v>2.01705</v>
      </c>
      <c r="J12" s="13">
        <v>4.7153</v>
      </c>
      <c r="K12" s="19" t="str">
        <f>IMDIV(IMSUB(COMPLEX(E12,F12),COMPLEX(G12,H12)),IMSUM(COMPLEX(E12,F12),COMPLEX(G12,H12)))</f>
        <v>-0.199359487590072</v>
      </c>
      <c r="L12" s="19" t="str">
        <f>IMDIV(IMSUB(COMPLEX(G12,H12),COMPLEX(I12,J12)),IMSUM(COMPLEX(G12,H12),COMPLEX(I12,J12)))</f>
        <v>-0.695541998581406-0.40841831953716i</v>
      </c>
      <c r="M12" s="19" t="str">
        <f>IMPRODUCT(COMPLEX(0,2),IMDIV(IMPRODUCT(COMPLEX(2*PI(),0),IMPRODUCT(COMPLEX($B$6,0)*COMPLEX(G12,H12))),COMPLEX(D12,0)))</f>
        <v>3.48600429265i</v>
      </c>
      <c r="N12" s="19" t="str">
        <f>IMDIV(IMSUM(K12,IMPRODUCT(L12,IMEXP(M12))),IMSUM(COMPLEX(1,0),IMPRODUCT(IMPRODUCT(K12,L12),IMEXP(M12))))</f>
        <v>0.254057261870816+0.725378636981746i</v>
      </c>
      <c r="O12" s="19">
        <f>IMABS(N12)^2</f>
        <v>0.590719259298792</v>
      </c>
      <c r="P12" s="23">
        <f t="shared" si="1"/>
        <v>59.0719259298792</v>
      </c>
    </row>
    <row r="13" spans="4:16" ht="12.75">
      <c r="D13" s="8">
        <f t="shared" si="0"/>
        <v>280</v>
      </c>
      <c r="E13" s="2">
        <v>1</v>
      </c>
      <c r="F13" s="2">
        <v>0</v>
      </c>
      <c r="G13" s="12">
        <v>1.49416</v>
      </c>
      <c r="H13" s="13">
        <v>0</v>
      </c>
      <c r="I13" s="12">
        <v>2.91959</v>
      </c>
      <c r="J13" s="13">
        <v>5.28689</v>
      </c>
      <c r="K13" s="19" t="str">
        <f>IMDIV(IMSUB(COMPLEX(E13,F13),COMPLEX(G13,H13)),IMSUM(COMPLEX(E13,F13),COMPLEX(G13,H13)))</f>
        <v>-0.198126824261475</v>
      </c>
      <c r="L13" s="19" t="str">
        <f>IMDIV(IMSUB(COMPLEX(G13,H13),COMPLEX(I13,J13)),IMSUM(COMPLEX(G13,H13),COMPLEX(I13,J13)))</f>
        <v>-0.721926387689552-0.333082888742675i</v>
      </c>
      <c r="M13" s="19" t="str">
        <f>IMPRODUCT(COMPLEX(0,2),IMDIV(IMPRODUCT(COMPLEX(2*PI(),0),IMPRODUCT(COMPLEX($B$6,0)*COMPLEX(G13,H13))),COMPLEX(D13,0)))</f>
        <v>3.35288719949124i</v>
      </c>
      <c r="N13" s="19" t="str">
        <f>IMDIV(IMSUM(K13,IMPRODUCT(L13,IMEXP(M13))),IMSUM(COMPLEX(1,0),IMPRODUCT(IMPRODUCT(K13,L13),IMEXP(M13))))</f>
        <v>0.436876585115114+0.59311607587724i</v>
      </c>
      <c r="O13" s="19">
        <f>IMABS(N13)^2</f>
        <v>0.5426478300858594</v>
      </c>
      <c r="P13" s="23">
        <f t="shared" si="1"/>
        <v>54.26478300858594</v>
      </c>
    </row>
    <row r="14" spans="4:16" ht="12.75">
      <c r="D14" s="8">
        <f t="shared" si="0"/>
        <v>290</v>
      </c>
      <c r="E14" s="2">
        <v>1</v>
      </c>
      <c r="F14" s="2">
        <v>0</v>
      </c>
      <c r="G14" s="12">
        <v>1.49079</v>
      </c>
      <c r="H14" s="13">
        <v>0</v>
      </c>
      <c r="I14" s="12">
        <v>4.36724</v>
      </c>
      <c r="J14" s="13">
        <v>5.27214</v>
      </c>
      <c r="K14" s="19" t="str">
        <f>IMDIV(IMSUB(COMPLEX(E14,F14),COMPLEX(G14,H14)),IMSUM(COMPLEX(E14,F14),COMPLEX(G14,H14)))</f>
        <v>-0.197041902368325</v>
      </c>
      <c r="L14" s="19" t="str">
        <f>IMDIV(IMSUB(COMPLEX(G14,H14),COMPLEX(I14,J14)),IMSUM(COMPLEX(G14,H14),COMPLEX(I14,J14)))</f>
        <v>-0.718795209753607-0.253080134934376i</v>
      </c>
      <c r="M14" s="19" t="str">
        <f>IMPRODUCT(COMPLEX(0,2),IMDIV(IMPRODUCT(COMPLEX(2*PI(),0),IMPRODUCT(COMPLEX($B$6,0)*COMPLEX(G14,H14))),COMPLEX(D14,0)))</f>
        <v>3.22996890485872i</v>
      </c>
      <c r="N14" s="19" t="str">
        <f>IMDIV(IMSUM(K14,IMPRODUCT(L14,IMEXP(M14))),IMSUM(COMPLEX(1,0),IMPRODUCT(IMPRODUCT(K14,L14),IMEXP(M14))))</f>
        <v>0.546079589832707+0.404815531043396i</v>
      </c>
      <c r="O14" s="19">
        <f>IMABS(N14)^2</f>
        <v>0.4620785326058043</v>
      </c>
      <c r="P14" s="23">
        <f t="shared" si="1"/>
        <v>46.20785326058043</v>
      </c>
    </row>
    <row r="15" spans="4:16" ht="12.75">
      <c r="D15" s="8">
        <f t="shared" si="0"/>
        <v>300</v>
      </c>
      <c r="E15" s="2">
        <v>1</v>
      </c>
      <c r="F15" s="2">
        <v>0</v>
      </c>
      <c r="G15" s="12">
        <v>1.48779</v>
      </c>
      <c r="H15" s="13">
        <v>0</v>
      </c>
      <c r="I15" s="12">
        <v>5.00425</v>
      </c>
      <c r="J15" s="13">
        <v>4.16137</v>
      </c>
      <c r="K15" s="19" t="str">
        <f>IMDIV(IMSUB(COMPLEX(E15,F15),COMPLEX(G15,H15)),IMSUM(COMPLEX(E15,F15),COMPLEX(G15,H15)))</f>
        <v>-0.196073623577553</v>
      </c>
      <c r="L15" s="19" t="str">
        <f>IMDIV(IMSUB(COMPLEX(G15,H15),COMPLEX(I15,J15)),IMSUM(COMPLEX(G15,H15),COMPLEX(I15,J15)))</f>
        <v>-0.675135886517732-0.20823651362618i</v>
      </c>
      <c r="M15" s="19" t="str">
        <f>IMPRODUCT(COMPLEX(0,2),IMDIV(IMPRODUCT(COMPLEX(2*PI(),0),IMPRODUCT(COMPLEX($B$6,0)*COMPLEX(G15,H15))),COMPLEX(D15,0)))</f>
        <v>3.11602008938958i</v>
      </c>
      <c r="N15" s="19" t="str">
        <f>IMDIV(IMSUM(K15,IMPRODUCT(L15,IMEXP(M15))),IMSUM(COMPLEX(1,0),IMPRODUCT(IMPRODUCT(K15,L15),IMEXP(M15))))</f>
        <v>0.548144055231692+0.243962168997248i</v>
      </c>
      <c r="O15" s="19">
        <f>IMABS(N15)^2</f>
        <v>0.35997944518768593</v>
      </c>
      <c r="P15" s="23">
        <f t="shared" si="1"/>
        <v>35.99794451876859</v>
      </c>
    </row>
    <row r="16" spans="4:16" ht="12.75">
      <c r="D16" s="8">
        <f t="shared" si="0"/>
        <v>310</v>
      </c>
      <c r="E16" s="2">
        <v>1</v>
      </c>
      <c r="F16" s="2">
        <v>0</v>
      </c>
      <c r="G16" s="12">
        <v>1.48512</v>
      </c>
      <c r="H16" s="13">
        <v>0</v>
      </c>
      <c r="I16" s="12">
        <v>5.01</v>
      </c>
      <c r="J16" s="13">
        <v>3.587</v>
      </c>
      <c r="K16" s="19" t="str">
        <f>IMDIV(IMSUB(COMPLEX(E16,F16),COMPLEX(G16,H16)),IMSUM(COMPLEX(E16,F16),COMPLEX(G16,H16)))</f>
        <v>-0.195209889260881</v>
      </c>
      <c r="L16" s="19" t="str">
        <f>IMDIV(IMSUB(COMPLEX(G16,H16),COMPLEX(I16,J16)),IMSUM(COMPLEX(G16,H16),COMPLEX(I16,J16)))</f>
        <v>-0.64957383469319-0.19352662536728i</v>
      </c>
      <c r="M16" s="19" t="str">
        <f>IMPRODUCT(COMPLEX(0,2),IMDIV(IMPRODUCT(COMPLEX(2*PI(),0),IMPRODUCT(COMPLEX($B$6,0)*COMPLEX(G16,H16))),COMPLEX(D16,0)))</f>
        <v>3.01009166561244i</v>
      </c>
      <c r="N16" s="19" t="str">
        <f>IMDIV(IMSUM(K16,IMPRODUCT(L16,IMEXP(M16))),IMSUM(COMPLEX(1,0),IMPRODUCT(IMPRODUCT(K16,L16),IMEXP(M16))))</f>
        <v>0.542142685766677+0.135703802364804i</v>
      </c>
      <c r="O16" s="19">
        <f>IMABS(N16)^2</f>
        <v>0.3123342137065718</v>
      </c>
      <c r="P16" s="23">
        <f t="shared" si="1"/>
        <v>31.233421370657176</v>
      </c>
    </row>
    <row r="17" spans="4:16" ht="12.75">
      <c r="D17" s="8">
        <f t="shared" si="0"/>
        <v>320</v>
      </c>
      <c r="E17" s="2">
        <v>1</v>
      </c>
      <c r="F17" s="2">
        <v>0</v>
      </c>
      <c r="G17" s="12">
        <v>1.48272</v>
      </c>
      <c r="H17" s="13">
        <v>0</v>
      </c>
      <c r="I17" s="12">
        <v>5.02303</v>
      </c>
      <c r="J17" s="13">
        <v>3.29941</v>
      </c>
      <c r="K17" s="19" t="str">
        <f>IMDIV(IMSUB(COMPLEX(E17,F17),COMPLEX(G17,H17)),IMSUM(COMPLEX(E17,F17),COMPLEX(G17,H17)))</f>
        <v>-0.194431913385319</v>
      </c>
      <c r="L17" s="19" t="str">
        <f>IMDIV(IMSUB(COMPLEX(G17,H17),COMPLEX(I17,J17)),IMSUM(COMPLEX(G17,H17),COMPLEX(I17,J17)))</f>
        <v>-0.637434903011472-0.183875941537089i</v>
      </c>
      <c r="M17" s="19" t="str">
        <f>IMPRODUCT(COMPLEX(0,2),IMDIV(IMPRODUCT(COMPLEX(2*PI(),0),IMPRODUCT(COMPLEX($B$6,0)*COMPLEX(G17,H17))),COMPLEX(D17,0)))</f>
        <v>2.91131391208166i</v>
      </c>
      <c r="N17" s="19" t="str">
        <f>IMDIV(IMSUM(K17,IMPRODUCT(L17,IMEXP(M17))),IMSUM(COMPLEX(1,0),IMPRODUCT(IMPRODUCT(K17,L17),IMEXP(M17))))</f>
        <v>0.537055799345162+4.2505139504165E-002i</v>
      </c>
      <c r="O17" s="19">
        <f>IMABS(N17)^2</f>
        <v>0.29023561849453944</v>
      </c>
      <c r="P17" s="23">
        <f t="shared" si="1"/>
        <v>29.023561849453944</v>
      </c>
    </row>
    <row r="18" spans="4:16" ht="12.75">
      <c r="D18" s="8">
        <f t="shared" si="0"/>
        <v>330</v>
      </c>
      <c r="E18" s="2">
        <v>1</v>
      </c>
      <c r="F18" s="2">
        <v>0</v>
      </c>
      <c r="G18" s="12">
        <v>1.48058</v>
      </c>
      <c r="H18" s="13">
        <v>0</v>
      </c>
      <c r="I18" s="12">
        <v>5.09816</v>
      </c>
      <c r="J18" s="13">
        <v>3.12367</v>
      </c>
      <c r="K18" s="19" t="str">
        <f>IMDIV(IMSUB(COMPLEX(E18,F18),COMPLEX(G18,H18)),IMSUM(COMPLEX(E18,F18),COMPLEX(G18,H18)))</f>
        <v>-0.193736948616856</v>
      </c>
      <c r="L18" s="19" t="str">
        <f>IMDIV(IMSUB(COMPLEX(G18,H18),COMPLEX(I18,J18)),IMSUM(COMPLEX(G18,H18),COMPLEX(I18,J18)))</f>
        <v>-0.632696939389923-0.17440019689726i</v>
      </c>
      <c r="M18" s="19" t="str">
        <f>IMPRODUCT(COMPLEX(0,2),IMDIV(IMPRODUCT(COMPLEX(2*PI(),0),IMPRODUCT(COMPLEX($B$6,0)*COMPLEX(G18,H18))),COMPLEX(D18,0)))</f>
        <v>2.8190177279103i</v>
      </c>
      <c r="N18" s="19" t="str">
        <f>IMDIV(IMSUM(K18,IMPRODUCT(L18,IMEXP(M18))),IMSUM(COMPLEX(1,0),IMPRODUCT(IMPRODUCT(K18,L18),IMEXP(M18))))</f>
        <v>0.52839952641194-4.44037668400327E-002i</v>
      </c>
      <c r="O18" s="19">
        <f>IMABS(N18)^2</f>
        <v>0.2811777540219464</v>
      </c>
      <c r="P18" s="23">
        <f t="shared" si="1"/>
        <v>28.11777540219464</v>
      </c>
    </row>
    <row r="19" spans="4:16" ht="12.75">
      <c r="D19" s="8">
        <f t="shared" si="0"/>
        <v>340</v>
      </c>
      <c r="E19" s="2">
        <v>1</v>
      </c>
      <c r="F19" s="2">
        <v>0</v>
      </c>
      <c r="G19" s="12">
        <v>1.47865</v>
      </c>
      <c r="H19" s="13">
        <v>0</v>
      </c>
      <c r="I19" s="12">
        <v>5.22186</v>
      </c>
      <c r="J19" s="13">
        <v>3.01139</v>
      </c>
      <c r="K19" s="19" t="str">
        <f>IMDIV(IMSUB(COMPLEX(E19,F19),COMPLEX(G19,H19)),IMSUM(COMPLEX(E19,F19),COMPLEX(G19,H19)))</f>
        <v>-0.193109152159442</v>
      </c>
      <c r="L19" s="19" t="str">
        <f>IMDIV(IMSUB(COMPLEX(G19,H19),COMPLEX(I19,J19)),IMSUM(COMPLEX(G19,H19),COMPLEX(I19,J19)))</f>
        <v>-0.632811885468781-0.165024246843624i</v>
      </c>
      <c r="M19" s="19" t="str">
        <f>IMPRODUCT(COMPLEX(0,2),IMDIV(IMPRODUCT(COMPLEX(2*PI(),0),IMPRODUCT(COMPLEX($B$6,0)*COMPLEX(G19,H19))),COMPLEX(D19,0)))</f>
        <v>2.73253881013562i</v>
      </c>
      <c r="N19" s="19" t="str">
        <f>IMDIV(IMSUM(K19,IMPRODUCT(L19,IMEXP(M19))),IMSUM(COMPLEX(1,0),IMPRODUCT(IMPRODUCT(K19,L19),IMEXP(M19))))</f>
        <v>0.514955219938245-0.125980598882857i</v>
      </c>
      <c r="O19" s="19">
        <f>IMABS(N19)^2</f>
        <v>0.2810499898365296</v>
      </c>
      <c r="P19" s="23">
        <f t="shared" si="1"/>
        <v>28.104998983652962</v>
      </c>
    </row>
    <row r="20" spans="4:16" ht="12.75">
      <c r="D20" s="8">
        <f t="shared" si="0"/>
        <v>350</v>
      </c>
      <c r="E20" s="2">
        <v>1</v>
      </c>
      <c r="F20" s="2">
        <v>0</v>
      </c>
      <c r="G20" s="12">
        <v>1.47688</v>
      </c>
      <c r="H20" s="13">
        <v>0</v>
      </c>
      <c r="I20" s="12">
        <v>5.43536</v>
      </c>
      <c r="J20" s="13">
        <v>2.98827</v>
      </c>
      <c r="K20" s="19" t="str">
        <f>IMDIV(IMSUB(COMPLEX(E20,F20),COMPLEX(G20,H20)),IMSUM(COMPLEX(E20,F20),COMPLEX(G20,H20)))</f>
        <v>-0.1925325409386</v>
      </c>
      <c r="L20" s="19" t="str">
        <f>IMDIV(IMSUB(COMPLEX(G20,H20),COMPLEX(I20,J20)),IMSUM(COMPLEX(G20,H20),COMPLEX(I20,J20)))</f>
        <v>-0.639966089320145-0.155648318673439i</v>
      </c>
      <c r="M20" s="19" t="str">
        <f>IMPRODUCT(COMPLEX(0,2),IMDIV(IMPRODUCT(COMPLEX(2*PI(),0),IMPRODUCT(COMPLEX($B$6,0)*COMPLEX(G20,H20))),COMPLEX(D20,0)))</f>
        <v>2.65128877613354i</v>
      </c>
      <c r="N20" s="19" t="str">
        <f>IMDIV(IMSUM(K20,IMPRODUCT(L20,IMEXP(M20))),IMSUM(COMPLEX(1,0),IMPRODUCT(IMPRODUCT(K20,L20),IMEXP(M20))))</f>
        <v>0.500299006944406-0.205025387967621i</v>
      </c>
      <c r="O20" s="19">
        <f>IMABS(N20)^2</f>
        <v>0.2923345060608322</v>
      </c>
      <c r="P20" s="23">
        <f t="shared" si="1"/>
        <v>29.233450606083224</v>
      </c>
    </row>
    <row r="21" spans="4:16" ht="12.75">
      <c r="D21" s="8">
        <f t="shared" si="0"/>
        <v>360</v>
      </c>
      <c r="E21" s="2">
        <v>1</v>
      </c>
      <c r="F21" s="2">
        <v>0</v>
      </c>
      <c r="G21" s="12">
        <v>1.47528</v>
      </c>
      <c r="H21" s="13">
        <v>0</v>
      </c>
      <c r="I21" s="12">
        <v>6.04945</v>
      </c>
      <c r="J21" s="13">
        <v>2.99399</v>
      </c>
      <c r="K21" s="19" t="str">
        <f>IMDIV(IMSUB(COMPLEX(E21,F21),COMPLEX(G21,H21)),IMSUM(COMPLEX(E21,F21),COMPLEX(G21,H21)))</f>
        <v>-0.192010600820917</v>
      </c>
      <c r="L21" s="19" t="str">
        <f>IMDIV(IMSUB(COMPLEX(G21,H21),COMPLEX(I21,J21)),IMSUM(COMPLEX(G21,H21),COMPLEX(I21,J21)))</f>
        <v>-0.661477695696781-0.134693523071365i</v>
      </c>
      <c r="M21" s="19" t="str">
        <f>IMPRODUCT(COMPLEX(0,2),IMDIV(IMPRODUCT(COMPLEX(2*PI(),0),IMPRODUCT(COMPLEX($B$6,0)*COMPLEX(G21,H21))),COMPLEX(D21,0)))</f>
        <v>2.5748493388822i</v>
      </c>
      <c r="N21" s="19" t="str">
        <f>IMDIV(IMSUM(K21,IMPRODUCT(L21,IMEXP(M21))),IMSUM(COMPLEX(1,0),IMPRODUCT(IMPRODUCT(K21,L21),IMEXP(M21))))</f>
        <v>0.482888568261391-0.300236692529384i</v>
      </c>
      <c r="O21" s="19">
        <f>IMABS(N21)^2</f>
        <v>0.32332344089851994</v>
      </c>
      <c r="P21" s="23">
        <f t="shared" si="1"/>
        <v>32.33234408985199</v>
      </c>
    </row>
    <row r="22" spans="4:16" ht="12.75">
      <c r="D22" s="8">
        <f t="shared" si="0"/>
        <v>370</v>
      </c>
      <c r="E22" s="2">
        <v>1</v>
      </c>
      <c r="F22" s="2">
        <v>0</v>
      </c>
      <c r="G22" s="12">
        <v>1.47382</v>
      </c>
      <c r="H22" s="13">
        <v>0</v>
      </c>
      <c r="I22" s="12">
        <v>6.81891</v>
      </c>
      <c r="J22" s="13">
        <v>2.03357</v>
      </c>
      <c r="K22" s="19" t="str">
        <f>IMDIV(IMSUB(COMPLEX(E22,F22),COMPLEX(G22,H22)),IMSUM(COMPLEX(E22,F22),COMPLEX(G22,H22)))</f>
        <v>-0.191533741339305</v>
      </c>
      <c r="L22" s="19" t="str">
        <f>IMDIV(IMSUB(COMPLEX(G22,H22),COMPLEX(I22,J22)),IMSUM(COMPLEX(G22,H22),COMPLEX(I22,J22)))</f>
        <v>-0.664713570282116-8.22200198102913E-002i</v>
      </c>
      <c r="M22" s="19" t="str">
        <f>IMPRODUCT(COMPLEX(0,2),IMDIV(IMPRODUCT(COMPLEX(2*PI(),0),IMPRODUCT(COMPLEX($B$6,0)*COMPLEX(G22,H22))),COMPLEX(D22,0)))</f>
        <v>2.50277950525066i</v>
      </c>
      <c r="N22" s="19" t="str">
        <f>IMDIV(IMSUM(K22,IMPRODUCT(L22,IMEXP(M22))),IMSUM(COMPLEX(1,0),IMPRODUCT(IMPRODUCT(K22,L22),IMEXP(M22))))</f>
        <v>0.41168869894695-0.401137508220969i</v>
      </c>
      <c r="O22" s="19">
        <f>IMABS(N22)^2</f>
        <v>0.3303988853423604</v>
      </c>
      <c r="P22" s="23">
        <f t="shared" si="1"/>
        <v>33.03988853423604</v>
      </c>
    </row>
    <row r="23" spans="4:16" ht="12.75">
      <c r="D23" s="8">
        <f t="shared" si="0"/>
        <v>380</v>
      </c>
      <c r="E23" s="2">
        <v>1</v>
      </c>
      <c r="F23" s="2">
        <v>0</v>
      </c>
      <c r="G23" s="12">
        <v>1.47248</v>
      </c>
      <c r="H23" s="13">
        <v>0</v>
      </c>
      <c r="I23" s="12">
        <v>6.4693</v>
      </c>
      <c r="J23" s="13">
        <v>0.964036</v>
      </c>
      <c r="K23" s="19" t="str">
        <f>IMDIV(IMSUB(COMPLEX(E23,F23),COMPLEX(G23,H23)),IMSUM(COMPLEX(E23,F23),COMPLEX(G23,H23)))</f>
        <v>-0.19109558014625</v>
      </c>
      <c r="L23" s="19" t="str">
        <f>IMDIV(IMSUB(COMPLEX(G23,H23),COMPLEX(I23,J23)),IMSUM(COMPLEX(G23,H23),COMPLEX(I23,J23)))</f>
        <v>-0.634566044905998-4.43592605603531E-002i</v>
      </c>
      <c r="M23" s="19" t="str">
        <f>IMPRODUCT(COMPLEX(0,2),IMDIV(IMPRODUCT(COMPLEX(2*PI(),0),IMPRODUCT(COMPLEX($B$6,0)*COMPLEX(G23,H23))),COMPLEX(D23,0)))</f>
        <v>2.43470123713574i</v>
      </c>
      <c r="N23" s="19" t="str">
        <f>IMDIV(IMSUM(K23,IMPRODUCT(L23,IMEXP(M23))),IMSUM(COMPLEX(1,0),IMPRODUCT(IMPRODUCT(K23,L23),IMEXP(M23))))</f>
        <v>0.319246798922614-0.444967233594803i</v>
      </c>
      <c r="O23" s="19">
        <f>IMABS(N23)^2</f>
        <v>0.29991435759534796</v>
      </c>
      <c r="P23" s="23">
        <f t="shared" si="1"/>
        <v>29.991435759534795</v>
      </c>
    </row>
    <row r="24" spans="4:16" ht="12.75">
      <c r="D24" s="8">
        <f t="shared" si="0"/>
        <v>390</v>
      </c>
      <c r="E24" s="2">
        <v>1</v>
      </c>
      <c r="F24" s="2">
        <v>0</v>
      </c>
      <c r="G24" s="12">
        <v>1.47124</v>
      </c>
      <c r="H24" s="13">
        <v>0</v>
      </c>
      <c r="I24" s="12">
        <v>5.9435</v>
      </c>
      <c r="J24" s="13">
        <v>0.558467</v>
      </c>
      <c r="K24" s="19" t="str">
        <f>IMDIV(IMSUB(COMPLEX(E24,F24),COMPLEX(G24,H24)),IMSUM(COMPLEX(E24,F24),COMPLEX(G24,H24)))</f>
        <v>-0.190689694242566</v>
      </c>
      <c r="L24" s="19" t="str">
        <f>IMDIV(IMSUB(COMPLEX(G24,H24),COMPLEX(I24,J24)),IMSUM(COMPLEX(G24,H24),COMPLEX(I24,J24)))</f>
        <v>-0.605396569607482-2.97209334327325E-002i</v>
      </c>
      <c r="M24" s="19" t="str">
        <f>IMPRODUCT(COMPLEX(0,2),IMDIV(IMPRODUCT(COMPLEX(2*PI(),0),IMPRODUCT(COMPLEX($B$6,0)*COMPLEX(G24,H24))),COMPLEX(D24,0)))</f>
        <v>2.37027526957306i</v>
      </c>
      <c r="N24" s="19" t="str">
        <f>IMDIV(IMSUM(K24,IMPRODUCT(L24,IMEXP(M24))),IMSUM(COMPLEX(1,0),IMPRODUCT(IMPRODUCT(K24,L24),IMEXP(M24))))</f>
        <v>0.250707916755786-0.459725326249328i</v>
      </c>
      <c r="O24" s="19">
        <f>IMABS(N24)^2</f>
        <v>0.27420183511907714</v>
      </c>
      <c r="P24" s="23">
        <f t="shared" si="1"/>
        <v>27.420183511907716</v>
      </c>
    </row>
    <row r="25" spans="4:16" ht="12.75">
      <c r="D25" s="8">
        <f t="shared" si="0"/>
        <v>400</v>
      </c>
      <c r="E25" s="2">
        <v>1</v>
      </c>
      <c r="F25" s="2">
        <v>0</v>
      </c>
      <c r="G25" s="12">
        <v>1.47011</v>
      </c>
      <c r="H25" s="13">
        <v>0</v>
      </c>
      <c r="I25" s="12">
        <v>5.57</v>
      </c>
      <c r="J25" s="13">
        <v>0.387</v>
      </c>
      <c r="K25" s="19" t="str">
        <f>IMDIV(IMSUB(COMPLEX(E25,F25),COMPLEX(G25,H25)),IMSUM(COMPLEX(E25,F25),COMPLEX(G25,H25)))</f>
        <v>-0.190319459457271</v>
      </c>
      <c r="L25" s="19" t="str">
        <f>IMDIV(IMSUB(COMPLEX(G25,H25),COMPLEX(I25,J25)),IMSUM(COMPLEX(G25,H25),COMPLEX(I25,J25)))</f>
        <v>-0.583619849021177-2.2888721685997E-002i</v>
      </c>
      <c r="M25" s="19" t="str">
        <f>IMPRODUCT(COMPLEX(0,2),IMDIV(IMPRODUCT(COMPLEX(2*PI(),0),IMPRODUCT(COMPLEX($B$6,0)*COMPLEX(G25,H25))),COMPLEX(D25,0)))</f>
        <v>2.30924338798444i</v>
      </c>
      <c r="N25" s="19" t="str">
        <f>IMDIV(IMSUM(K25,IMPRODUCT(L25,IMEXP(M25))),IMSUM(COMPLEX(1,0),IMPRODUCT(IMPRODUCT(K25,L25),IMEXP(M25))))</f>
        <v>0.197790714391344-0.468384216550437i</v>
      </c>
      <c r="O25" s="19">
        <f>IMABS(N25)^2</f>
        <v>0.2585049410130049</v>
      </c>
      <c r="P25" s="23">
        <f t="shared" si="1"/>
        <v>25.85049410130049</v>
      </c>
    </row>
    <row r="26" spans="4:16" ht="12.75">
      <c r="D26" s="8">
        <f t="shared" si="0"/>
        <v>410</v>
      </c>
      <c r="E26" s="2">
        <v>1</v>
      </c>
      <c r="F26" s="2">
        <v>0</v>
      </c>
      <c r="G26" s="12">
        <v>1.46906</v>
      </c>
      <c r="H26" s="13">
        <v>0</v>
      </c>
      <c r="I26" s="12">
        <v>5.29557</v>
      </c>
      <c r="J26" s="13">
        <v>0.295212</v>
      </c>
      <c r="K26" s="19" t="str">
        <f>IMDIV(IMSUB(COMPLEX(E26,F26),COMPLEX(G26,H26)),IMSUM(COMPLEX(E26,F26),COMPLEX(G26,H26)))</f>
        <v>-0.18997513223656</v>
      </c>
      <c r="L26" s="19" t="str">
        <f>IMDIV(IMSUB(COMPLEX(G26,H26),COMPLEX(I26,J26)),IMSUM(COMPLEX(G26,H26),COMPLEX(I26,J26)))</f>
        <v>-0.56648996313313-1.89186053048788E-002i</v>
      </c>
      <c r="M26" s="19" t="str">
        <f>IMPRODUCT(COMPLEX(0,2),IMDIV(IMPRODUCT(COMPLEX(2*PI(),0),IMPRODUCT(COMPLEX($B$6,0)*COMPLEX(G26,H26))),COMPLEX(D26,0)))</f>
        <v>2.25131127008908i</v>
      </c>
      <c r="N26" s="19" t="str">
        <f>IMDIV(IMSUM(K26,IMPRODUCT(L26,IMEXP(M26))),IMSUM(COMPLEX(1,0),IMPRODUCT(IMPRODUCT(K26,L26),IMEXP(M26))))</f>
        <v>0.15337160093246-0.4743255028152i</v>
      </c>
      <c r="O26" s="19">
        <f>IMABS(N26)^2</f>
        <v>0.24850753059347808</v>
      </c>
      <c r="P26" s="23">
        <f t="shared" si="1"/>
        <v>24.85075305934781</v>
      </c>
    </row>
    <row r="27" spans="4:16" ht="12.75">
      <c r="D27" s="8">
        <f t="shared" si="0"/>
        <v>420</v>
      </c>
      <c r="E27" s="2">
        <v>1</v>
      </c>
      <c r="F27" s="2">
        <v>0</v>
      </c>
      <c r="G27" s="12">
        <v>1.46809</v>
      </c>
      <c r="H27" s="13">
        <v>0</v>
      </c>
      <c r="I27" s="12">
        <v>5.08848</v>
      </c>
      <c r="J27" s="13">
        <v>0.238342</v>
      </c>
      <c r="K27" s="19" t="str">
        <f>IMDIV(IMSUB(COMPLEX(E27,F27),COMPLEX(G27,H27)),IMSUM(COMPLEX(E27,F27),COMPLEX(G27,H27)))</f>
        <v>-0.1896567791288</v>
      </c>
      <c r="L27" s="19" t="str">
        <f>IMDIV(IMSUB(COMPLEX(G27,H27),COMPLEX(I27,J27)),IMSUM(COMPLEX(G27,H27),COMPLEX(I27,J27)))</f>
        <v>-0.552768424346646-1.62575963048319E-002i</v>
      </c>
      <c r="M27" s="19" t="str">
        <f>IMPRODUCT(COMPLEX(0,2),IMDIV(IMPRODUCT(COMPLEX(2*PI(),0),IMPRODUCT(COMPLEX($B$6,0)*COMPLEX(G27,H27))),COMPLEX(D27,0)))</f>
        <v>2.1962575041946i</v>
      </c>
      <c r="N27" s="19" t="str">
        <f>IMDIV(IMSUM(K27,IMPRODUCT(L27,IMEXP(M27))),IMSUM(COMPLEX(1,0),IMPRODUCT(IMPRODUCT(K27,L27),IMEXP(M27))))</f>
        <v>0.114654416891494-0.478724881365964i</v>
      </c>
      <c r="O27" s="19">
        <f>IMABS(N27)^2</f>
        <v>0.24232314735158478</v>
      </c>
      <c r="P27" s="23">
        <f t="shared" si="1"/>
        <v>24.23231473515848</v>
      </c>
    </row>
    <row r="28" spans="4:16" ht="12.75">
      <c r="D28" s="8">
        <f t="shared" si="0"/>
        <v>430</v>
      </c>
      <c r="E28" s="2">
        <v>1</v>
      </c>
      <c r="F28" s="2">
        <v>0</v>
      </c>
      <c r="G28" s="12">
        <v>1.46719</v>
      </c>
      <c r="H28" s="13">
        <v>0</v>
      </c>
      <c r="I28" s="12">
        <v>4.92341</v>
      </c>
      <c r="J28" s="13">
        <v>0.195617</v>
      </c>
      <c r="K28" s="19" t="str">
        <f>IMDIV(IMSUB(COMPLEX(E28,F28),COMPLEX(G28,H28)),IMSUM(COMPLEX(E28,F28),COMPLEX(G28,H28)))</f>
        <v>-0.189361176074806</v>
      </c>
      <c r="L28" s="19" t="str">
        <f>IMDIV(IMSUB(COMPLEX(G28,H28),COMPLEX(I28,J28)),IMSUM(COMPLEX(G28,H28),COMPLEX(I28,J28)))</f>
        <v>-0.541258548345315-1.40421285244476E-002i</v>
      </c>
      <c r="M28" s="19" t="str">
        <f>IMPRODUCT(COMPLEX(0,2),IMDIV(IMPRODUCT(COMPLEX(2*PI(),0),IMPRODUCT(COMPLEX($B$6,0)*COMPLEX(G28,H28))),COMPLEX(D28,0)))</f>
        <v>2.14386666298624i</v>
      </c>
      <c r="N28" s="19" t="str">
        <f>IMDIV(IMSUM(K28,IMPRODUCT(L28,IMEXP(M28))),IMSUM(COMPLEX(1,0),IMPRODUCT(IMPRODUCT(K28,L28),IMEXP(M28))))</f>
        <v>7.97293612249208E-002-0.481774835916215i</v>
      </c>
      <c r="O28" s="19">
        <f>IMABS(N28)^2</f>
        <v>0.23846376356342983</v>
      </c>
      <c r="P28" s="23">
        <f t="shared" si="1"/>
        <v>23.846376356342983</v>
      </c>
    </row>
    <row r="29" spans="4:16" ht="12.75">
      <c r="D29" s="8">
        <f t="shared" si="0"/>
        <v>440</v>
      </c>
      <c r="E29" s="2">
        <v>1</v>
      </c>
      <c r="F29" s="2">
        <v>0</v>
      </c>
      <c r="G29" s="12">
        <v>1.46635</v>
      </c>
      <c r="H29" s="13">
        <v>0</v>
      </c>
      <c r="I29" s="12">
        <v>4.78721</v>
      </c>
      <c r="J29" s="13">
        <v>0.168915</v>
      </c>
      <c r="K29" s="19" t="str">
        <f>IMDIV(IMSUB(COMPLEX(E29,F29),COMPLEX(G29,H29)),IMSUM(COMPLEX(E29,F29),COMPLEX(G29,H29)))</f>
        <v>-0.18908508524743</v>
      </c>
      <c r="L29" s="19" t="str">
        <f>IMDIV(IMSUB(COMPLEX(G29,H29),COMPLEX(I29,J29)),IMSUM(COMPLEX(G29,H29),COMPLEX(I29,J29)))</f>
        <v>-0.531377027327854-1.26579819221236E-002i</v>
      </c>
      <c r="M29" s="19" t="str">
        <f>IMPRODUCT(COMPLEX(0,2),IMDIV(IMPRODUCT(COMPLEX(2*PI(),0),IMPRODUCT(COMPLEX($B$6,0)*COMPLEX(G29,H29))),COMPLEX(D29,0)))</f>
        <v>2.09394290345064i</v>
      </c>
      <c r="N29" s="19" t="str">
        <f>IMDIV(IMSUM(K29,IMPRODUCT(L29,IMEXP(M29))),IMSUM(COMPLEX(1,0),IMPRODUCT(IMPRODUCT(K29,L29),IMEXP(M29))))</f>
        <v>4.83938777316823E-002-0.483404640825719i</v>
      </c>
      <c r="O29" s="19">
        <f>IMABS(N29)^2</f>
        <v>0.23602201417375138</v>
      </c>
      <c r="P29" s="23">
        <f t="shared" si="1"/>
        <v>23.602201417375138</v>
      </c>
    </row>
    <row r="30" spans="4:16" ht="12.75">
      <c r="D30" s="8">
        <f t="shared" si="0"/>
        <v>450</v>
      </c>
      <c r="E30" s="2">
        <v>1</v>
      </c>
      <c r="F30" s="2">
        <v>0</v>
      </c>
      <c r="G30" s="12">
        <v>1.46556</v>
      </c>
      <c r="H30" s="13">
        <v>0</v>
      </c>
      <c r="I30" s="12">
        <v>4.67344</v>
      </c>
      <c r="J30" s="13">
        <v>0.146511</v>
      </c>
      <c r="K30" s="19" t="str">
        <f>IMDIV(IMSUB(COMPLEX(E30,F30),COMPLEX(G30,H30)),IMSUM(COMPLEX(E30,F30),COMPLEX(G30,H30)))</f>
        <v>-0.188825256736806</v>
      </c>
      <c r="L30" s="19" t="str">
        <f>IMDIV(IMSUB(COMPLEX(G30,H30),COMPLEX(I30,J30)),IMSUM(COMPLEX(G30,H30),COMPLEX(I30,J30)))</f>
        <v>-0.522812920728003-1.13883623018765E-002i</v>
      </c>
      <c r="M30" s="19" t="str">
        <f>IMPRODUCT(COMPLEX(0,2),IMDIV(IMPRODUCT(COMPLEX(2*PI(),0),IMPRODUCT(COMPLEX($B$6,0)*COMPLEX(G30,H30))),COMPLEX(D30,0)))</f>
        <v>2.04630779084224i</v>
      </c>
      <c r="N30" s="19" t="str">
        <f>IMDIV(IMSUM(K30,IMPRODUCT(L30,IMEXP(M30))),IMSUM(COMPLEX(1,0),IMPRODUCT(IMPRODUCT(K30,L30),IMEXP(M30))))</f>
        <v>1.95489341286115E-002-0.484097974769176i</v>
      </c>
      <c r="O30" s="19">
        <f>IMABS(N30)^2</f>
        <v>0.2347330100011826</v>
      </c>
      <c r="P30" s="23">
        <f t="shared" si="1"/>
        <v>23.47330100011826</v>
      </c>
    </row>
    <row r="31" spans="4:16" ht="12.75">
      <c r="D31" s="8">
        <f t="shared" si="0"/>
        <v>460</v>
      </c>
      <c r="E31" s="2">
        <v>1</v>
      </c>
      <c r="F31" s="2">
        <v>0</v>
      </c>
      <c r="G31" s="12">
        <v>1.46483</v>
      </c>
      <c r="H31" s="13">
        <v>0</v>
      </c>
      <c r="I31" s="12">
        <v>4.5758</v>
      </c>
      <c r="J31" s="13">
        <v>0.130042</v>
      </c>
      <c r="K31" s="19" t="str">
        <f>IMDIV(IMSUB(COMPLEX(E31,F31),COMPLEX(G31,H31)),IMSUM(COMPLEX(E31,F31),COMPLEX(G31,H31)))</f>
        <v>-0.188585013976623</v>
      </c>
      <c r="L31" s="19" t="str">
        <f>IMDIV(IMSUB(COMPLEX(G31,H31),COMPLEX(I31,J31)),IMSUM(COMPLEX(G31,H31),COMPLEX(I31,J31)))</f>
        <v>-0.515232206198658-1.04360262822775E-002i</v>
      </c>
      <c r="M31" s="19" t="str">
        <f>IMPRODUCT(COMPLEX(0,2),IMDIV(IMPRODUCT(COMPLEX(2*PI(),0),IMPRODUCT(COMPLEX($B$6,0)*COMPLEX(G31,H31))),COMPLEX(D31,0)))</f>
        <v>2.00082572467736i</v>
      </c>
      <c r="N31" s="19" t="str">
        <f>IMDIV(IMSUM(K31,IMPRODUCT(L31,IMEXP(M31))),IMSUM(COMPLEX(1,0),IMPRODUCT(IMPRODUCT(K31,L31),IMEXP(M31))))</f>
        <v>-6.92727214378213E-003-0.483829670008129i</v>
      </c>
      <c r="O31" s="19">
        <f>IMABS(N31)^2</f>
        <v>0.23413913667952901</v>
      </c>
      <c r="P31" s="23">
        <f t="shared" si="1"/>
        <v>23.4139136679529</v>
      </c>
    </row>
    <row r="32" spans="4:16" ht="12.75">
      <c r="D32" s="8">
        <f t="shared" si="0"/>
        <v>470</v>
      </c>
      <c r="E32" s="2">
        <v>1</v>
      </c>
      <c r="F32" s="2">
        <v>0</v>
      </c>
      <c r="G32" s="12">
        <v>1.46414</v>
      </c>
      <c r="H32" s="13">
        <v>0</v>
      </c>
      <c r="I32" s="12">
        <v>4.49182</v>
      </c>
      <c r="J32" s="13">
        <v>0.119394</v>
      </c>
      <c r="K32" s="19" t="str">
        <f>IMDIV(IMSUB(COMPLEX(E32,F32),COMPLEX(G32,H32)),IMSUM(COMPLEX(E32,F32),COMPLEX(G32,H32)))</f>
        <v>-0.188357804345532</v>
      </c>
      <c r="L32" s="19" t="str">
        <f>IMDIV(IMSUB(COMPLEX(G32,H32),COMPLEX(I32,J32)),IMSUM(COMPLEX(G32,H32),COMPLEX(I32,J32)))</f>
        <v>-0.508542073794441-9.85183373316586E-003i</v>
      </c>
      <c r="M32" s="19" t="str">
        <f>IMPRODUCT(COMPLEX(0,2),IMDIV(IMPRODUCT(COMPLEX(2*PI(),0),IMPRODUCT(COMPLEX($B$6,0)*COMPLEX(G32,H32))),COMPLEX(D32,0)))</f>
        <v>1.95733253950083i</v>
      </c>
      <c r="N32" s="19" t="str">
        <f>IMDIV(IMSUM(K32,IMPRODUCT(L32,IMEXP(M32))),IMSUM(COMPLEX(1,0),IMPRODUCT(IMPRODUCT(K32,L32),IMEXP(M32))))</f>
        <v>-3.120063361319E-002-0.482826660373794i</v>
      </c>
      <c r="O32" s="19">
        <f>IMABS(N32)^2</f>
        <v>0.2340950635055756</v>
      </c>
      <c r="P32" s="23">
        <f t="shared" si="1"/>
        <v>23.40950635055756</v>
      </c>
    </row>
    <row r="33" spans="4:16" ht="12.75">
      <c r="D33" s="8">
        <f t="shared" si="0"/>
        <v>480</v>
      </c>
      <c r="E33" s="2">
        <v>1</v>
      </c>
      <c r="F33" s="2">
        <v>0</v>
      </c>
      <c r="G33" s="12">
        <v>1.4635</v>
      </c>
      <c r="H33" s="13">
        <v>0</v>
      </c>
      <c r="I33" s="12">
        <v>4.4202</v>
      </c>
      <c r="J33" s="13">
        <v>0.0939313</v>
      </c>
      <c r="K33" s="19" t="str">
        <f>IMDIV(IMSUB(COMPLEX(E33,F33),COMPLEX(G33,H33)),IMSUM(COMPLEX(E33,F33),COMPLEX(G33,H33)))</f>
        <v>-0.188146945402882</v>
      </c>
      <c r="L33" s="19" t="str">
        <f>IMDIV(IMSUB(COMPLEX(G33,H33),COMPLEX(I33,J33)),IMSUM(COMPLEX(G33,H33),COMPLEX(I33,J33)))</f>
        <v>-0.502650681706946-7.94001530013092E-003i</v>
      </c>
      <c r="M33" s="19" t="str">
        <f>IMPRODUCT(COMPLEX(0,2),IMDIV(IMPRODUCT(COMPLEX(2*PI(),0),IMPRODUCT(COMPLEX($B$6,0)*COMPLEX(G33,H33))),COMPLEX(D33,0)))</f>
        <v>1.91571702022027i</v>
      </c>
      <c r="N33" s="19" t="str">
        <f>IMDIV(IMSUM(K33,IMPRODUCT(L33,IMEXP(M33))),IMSUM(COMPLEX(1,0),IMPRODUCT(IMPRODUCT(K33,L33),IMEXP(M33))))</f>
        <v>-5.5175270667648E-002-0.481553794383144i</v>
      </c>
      <c r="O33" s="19">
        <f>IMABS(N33)^2</f>
        <v>0.23493836737805152</v>
      </c>
      <c r="P33" s="23">
        <f t="shared" si="1"/>
        <v>23.49383673780515</v>
      </c>
    </row>
    <row r="34" spans="4:16" ht="12.75">
      <c r="D34" s="8">
        <f t="shared" si="0"/>
        <v>490</v>
      </c>
      <c r="E34" s="2">
        <v>1</v>
      </c>
      <c r="F34" s="2">
        <v>0</v>
      </c>
      <c r="G34" s="12">
        <v>1.4629</v>
      </c>
      <c r="H34" s="13">
        <v>0</v>
      </c>
      <c r="I34" s="12">
        <v>4.35524</v>
      </c>
      <c r="J34" s="13">
        <v>0.0780513</v>
      </c>
      <c r="K34" s="19" t="str">
        <f>IMDIV(IMSUB(COMPLEX(E34,F34),COMPLEX(G34,H34)),IMSUM(COMPLEX(E34,F34),COMPLEX(G34,H34)))</f>
        <v>-0.187949165617768</v>
      </c>
      <c r="L34" s="19" t="str">
        <f>IMDIV(IMSUB(COMPLEX(G34,H34),COMPLEX(I34,J34)),IMSUM(COMPLEX(G34,H34),COMPLEX(I34,J34)))</f>
        <v>-0.497214995097652-6.74494310091106E-003i</v>
      </c>
      <c r="M34" s="19" t="str">
        <f>IMPRODUCT(COMPLEX(0,2),IMDIV(IMPRODUCT(COMPLEX(2*PI(),0),IMPRODUCT(COMPLEX($B$6,0)*COMPLEX(G34,H34))),COMPLEX(D34,0)))</f>
        <v>1.87585138487205i</v>
      </c>
      <c r="N34" s="19" t="str">
        <f>IMDIV(IMSUM(K34,IMPRODUCT(L34,IMEXP(M34))),IMSUM(COMPLEX(1,0),IMPRODUCT(IMPRODUCT(K34,L34),IMEXP(M34))))</f>
        <v>-7.69859132561854E-002-0.479436401771969i</v>
      </c>
      <c r="O34" s="19">
        <f>IMABS(N34)^2</f>
        <v>0.23578609418394178</v>
      </c>
      <c r="P34" s="23">
        <f t="shared" si="1"/>
        <v>23.578609418394176</v>
      </c>
    </row>
    <row r="35" spans="4:16" ht="12.75">
      <c r="D35" s="8">
        <f t="shared" si="0"/>
        <v>500</v>
      </c>
      <c r="E35" s="2">
        <v>1</v>
      </c>
      <c r="F35" s="2">
        <v>0</v>
      </c>
      <c r="G35" s="12">
        <v>1.46233</v>
      </c>
      <c r="H35" s="13">
        <v>0</v>
      </c>
      <c r="I35" s="12">
        <v>4.29747</v>
      </c>
      <c r="J35" s="13">
        <v>0.0728971</v>
      </c>
      <c r="K35" s="19" t="str">
        <f>IMDIV(IMSUB(COMPLEX(E35,F35),COMPLEX(G35,H35)),IMSUM(COMPLEX(E35,F35),COMPLEX(G35,H35)))</f>
        <v>-0.187761185543774</v>
      </c>
      <c r="L35" s="19" t="str">
        <f>IMDIV(IMSUB(COMPLEX(G35,H35),COMPLEX(I35,J35)),IMSUM(COMPLEX(G35,H35),COMPLEX(I35,J35)))</f>
        <v>-0.492310218100369-6.42541629919713E-003i</v>
      </c>
      <c r="M35" s="19" t="str">
        <f>IMPRODUCT(COMPLEX(0,2),IMDIV(IMPRODUCT(COMPLEX(2*PI(),0),IMPRODUCT(COMPLEX($B$6,0)*COMPLEX(G35,H35))),COMPLEX(D35,0)))</f>
        <v>1.83761807404958i</v>
      </c>
      <c r="N35" s="19" t="str">
        <f>IMDIV(IMSUM(K35,IMPRODUCT(L35,IMEXP(M35))),IMSUM(COMPLEX(1,0),IMPRODUCT(IMPRODUCT(K35,L35),IMEXP(M35))))</f>
        <v>-9.65852108231344E-002-0.47678908948573i</v>
      </c>
      <c r="O35" s="19">
        <f>IMABS(N35)^2</f>
        <v>0.23665653880238077</v>
      </c>
      <c r="P35" s="23">
        <f t="shared" si="1"/>
        <v>23.66565388023808</v>
      </c>
    </row>
    <row r="36" spans="4:16" ht="12.75">
      <c r="D36" s="8">
        <f>D35+10</f>
        <v>510</v>
      </c>
      <c r="E36" s="2">
        <v>1</v>
      </c>
      <c r="F36" s="2">
        <v>0</v>
      </c>
      <c r="G36" s="12">
        <v>1.4618</v>
      </c>
      <c r="H36" s="13">
        <v>0</v>
      </c>
      <c r="I36" s="12">
        <v>4.24562</v>
      </c>
      <c r="J36" s="13">
        <v>0.0685262</v>
      </c>
      <c r="K36" s="19" t="str">
        <f>IMDIV(IMSUB(COMPLEX(E36,F36),COMPLEX(G36,H36)),IMSUM(COMPLEX(E36,F36),COMPLEX(G36,H36)))</f>
        <v>-0.187586318953611</v>
      </c>
      <c r="L36" s="19" t="str">
        <f>IMDIV(IMSUB(COMPLEX(G36,H36),COMPLEX(I36,J36)),IMSUM(COMPLEX(G36,H36),COMPLEX(I36,J36)))</f>
        <v>-0.48782836984456-6.14939422056862E-003i</v>
      </c>
      <c r="M36" s="19" t="str">
        <f>IMPRODUCT(COMPLEX(0,2),IMDIV(IMPRODUCT(COMPLEX(2*PI(),0),IMPRODUCT(COMPLEX($B$6,0)*COMPLEX(G36,H36))),COMPLEX(D36,0)))</f>
        <v>1.80093338863434i</v>
      </c>
      <c r="N36" s="19" t="str">
        <f>IMDIV(IMSUM(K36,IMPRODUCT(L36,IMEXP(M36))),IMSUM(COMPLEX(1,0),IMPRODUCT(IMPRODUCT(K36,L36),IMEXP(M36))))</f>
        <v>-0.114935821017491-0.473775778259292i</v>
      </c>
      <c r="O36" s="19">
        <f>IMABS(N36)^2</f>
        <v>0.23767373101816255</v>
      </c>
      <c r="P36" s="23">
        <f t="shared" si="1"/>
        <v>23.767373101816254</v>
      </c>
    </row>
    <row r="37" spans="4:16" ht="12.75">
      <c r="D37" s="8">
        <f aca="true" t="shared" si="2" ref="D37:D65">D36+10</f>
        <v>520</v>
      </c>
      <c r="E37" s="2">
        <v>1</v>
      </c>
      <c r="F37" s="2">
        <v>0</v>
      </c>
      <c r="G37" s="12">
        <v>1.46129</v>
      </c>
      <c r="H37" s="13">
        <v>0</v>
      </c>
      <c r="I37" s="12">
        <v>4.19991</v>
      </c>
      <c r="J37" s="13">
        <v>0.0567333</v>
      </c>
      <c r="K37" s="19" t="str">
        <f>IMDIV(IMSUB(COMPLEX(E37,F37),COMPLEX(G37,H37)),IMSUM(COMPLEX(E37,F37),COMPLEX(G37,H37)))</f>
        <v>-0.187417980002356</v>
      </c>
      <c r="L37" s="19" t="str">
        <f>IMDIV(IMSUB(COMPLEX(G37,H37),COMPLEX(I37,J37)),IMSUM(COMPLEX(G37,H37),COMPLEX(I37,J37)))</f>
        <v>-0.483804402297023-5.17301626919422E-003i</v>
      </c>
      <c r="M37" s="19" t="str">
        <f>IMPRODUCT(COMPLEX(0,2),IMDIV(IMPRODUCT(COMPLEX(2*PI(),0),IMPRODUCT(COMPLEX($B$6,0)*COMPLEX(G37,H37))),COMPLEX(D37,0)))</f>
        <v>1.76568381875547i</v>
      </c>
      <c r="N37" s="19" t="str">
        <f>IMDIV(IMSUM(K37,IMPRODUCT(L37,IMEXP(M37))),IMSUM(COMPLEX(1,0),IMPRODUCT(IMPRODUCT(K37,L37),IMEXP(M37))))</f>
        <v>-0.132882111897544-0.470558427803531i</v>
      </c>
      <c r="O37" s="19">
        <f>IMABS(N37)^2</f>
        <v>0.23908288963928234</v>
      </c>
      <c r="P37" s="23">
        <f t="shared" si="1"/>
        <v>23.908288963928236</v>
      </c>
    </row>
    <row r="38" spans="4:16" ht="12.75">
      <c r="D38" s="8">
        <f t="shared" si="2"/>
        <v>530</v>
      </c>
      <c r="E38" s="2">
        <v>1</v>
      </c>
      <c r="F38" s="2">
        <v>0</v>
      </c>
      <c r="G38" s="12">
        <v>1.4608</v>
      </c>
      <c r="H38" s="13">
        <v>0</v>
      </c>
      <c r="I38" s="12">
        <v>4.15859</v>
      </c>
      <c r="J38" s="13">
        <v>0.0428992</v>
      </c>
      <c r="K38" s="19" t="str">
        <f>IMDIV(IMSUB(COMPLEX(E38,F38),COMPLEX(G38,H38)),IMSUM(COMPLEX(E38,F38),COMPLEX(G38,H38)))</f>
        <v>-0.187256176853056</v>
      </c>
      <c r="L38" s="19" t="str">
        <f>IMDIV(IMSUB(COMPLEX(G38,H38),COMPLEX(I38,J38)),IMSUM(COMPLEX(G38,H38),COMPLEX(I38,J38)))</f>
        <v>-0.48011621566029-3.96886467056853E-003i</v>
      </c>
      <c r="M38" s="19" t="str">
        <f>IMPRODUCT(COMPLEX(0,2),IMDIV(IMPRODUCT(COMPLEX(2*PI(),0),IMPRODUCT(COMPLEX($B$6,0)*COMPLEX(G38,H38))),COMPLEX(D38,0)))</f>
        <v>1.7317881314581i</v>
      </c>
      <c r="N38" s="19" t="str">
        <f>IMDIV(IMSUM(K38,IMPRODUCT(L38,IMEXP(M38))),IMSUM(COMPLEX(1,0),IMPRODUCT(IMPRODUCT(K38,L38),IMEXP(M38))))</f>
        <v>-0.150040894145216-0.467047926435573i</v>
      </c>
      <c r="O38" s="19">
        <f>IMABS(N38)^2</f>
        <v>0.24064603550366434</v>
      </c>
      <c r="P38" s="23">
        <f t="shared" si="1"/>
        <v>24.064603550366435</v>
      </c>
    </row>
    <row r="39" spans="4:16" ht="12.75">
      <c r="D39" s="8">
        <f t="shared" si="2"/>
        <v>540</v>
      </c>
      <c r="E39" s="2">
        <v>1</v>
      </c>
      <c r="F39" s="2">
        <v>0</v>
      </c>
      <c r="G39" s="12">
        <v>1.46034</v>
      </c>
      <c r="H39" s="13">
        <v>0</v>
      </c>
      <c r="I39" s="12">
        <v>4.11978</v>
      </c>
      <c r="J39" s="13">
        <v>0.047709</v>
      </c>
      <c r="K39" s="19" t="str">
        <f>IMDIV(IMSUB(COMPLEX(E39,F39),COMPLEX(G39,H39)),IMSUM(COMPLEX(E39,F39),COMPLEX(G39,H39)))</f>
        <v>-0.187104221367778</v>
      </c>
      <c r="L39" s="19" t="str">
        <f>IMDIV(IMSUB(COMPLEX(G39,H39),COMPLEX(I39,J39)),IMSUM(COMPLEX(G39,H39),COMPLEX(I39,J39)))</f>
        <v>-0.476630159247696-4.47471590798256E-003i</v>
      </c>
      <c r="M39" s="19" t="str">
        <f>IMPRODUCT(COMPLEX(0,2),IMDIV(IMPRODUCT(COMPLEX(2*PI(),0),IMPRODUCT(COMPLEX($B$6,0)*COMPLEX(G39,H39))),COMPLEX(D39,0)))</f>
        <v>1.6991827465716i</v>
      </c>
      <c r="N39" s="19" t="str">
        <f>IMDIV(IMSUM(K39,IMPRODUCT(L39,IMEXP(M39))),IMSUM(COMPLEX(1,0),IMPRODUCT(IMPRODUCT(K39,L39),IMEXP(M39))))</f>
        <v>-0.164581817993019-0.463269880227549i</v>
      </c>
      <c r="O39" s="19">
        <f>IMABS(N39)^2</f>
        <v>0.24170615673993479</v>
      </c>
      <c r="P39" s="23">
        <f t="shared" si="1"/>
        <v>24.170615673993478</v>
      </c>
    </row>
    <row r="40" spans="4:16" ht="12.75">
      <c r="D40" s="8">
        <f t="shared" si="2"/>
        <v>550</v>
      </c>
      <c r="E40" s="2">
        <v>1</v>
      </c>
      <c r="F40" s="2">
        <v>0</v>
      </c>
      <c r="G40" s="12">
        <v>1.45991</v>
      </c>
      <c r="H40" s="13">
        <v>0</v>
      </c>
      <c r="I40" s="12">
        <v>4.0843</v>
      </c>
      <c r="J40" s="13">
        <v>0.0414036</v>
      </c>
      <c r="K40" s="19" t="str">
        <f>IMDIV(IMSUB(COMPLEX(E40,F40),COMPLEX(G40,H40)),IMSUM(COMPLEX(E40,F40),COMPLEX(G40,H40)))</f>
        <v>-0.186962124630576</v>
      </c>
      <c r="L40" s="19" t="str">
        <f>IMDIV(IMSUB(COMPLEX(G40,H40),COMPLEX(I40,J40)),IMSUM(COMPLEX(G40,H40),COMPLEX(I40,J40)))</f>
        <v>-0.473386258432376-3.93269820413896E-003i</v>
      </c>
      <c r="M40" s="19" t="str">
        <f>IMPRODUCT(COMPLEX(0,2),IMDIV(IMPRODUCT(COMPLEX(2*PI(),0),IMPRODUCT(COMPLEX($B$6,0)*COMPLEX(G40,H40))),COMPLEX(D40,0)))</f>
        <v>1.66779728396447i</v>
      </c>
      <c r="N40" s="19" t="str">
        <f>IMDIV(IMSUM(K40,IMPRODUCT(L40,IMEXP(M40))),IMSUM(COMPLEX(1,0),IMPRODUCT(IMPRODUCT(K40,L40),IMEXP(M40))))</f>
        <v>-0.179293218227548-0.459271813002971i</v>
      </c>
      <c r="O40" s="19">
        <f>IMABS(N40)^2</f>
        <v>0.24307665632142705</v>
      </c>
      <c r="P40" s="23">
        <f t="shared" si="1"/>
        <v>24.307665632142704</v>
      </c>
    </row>
    <row r="41" spans="4:16" ht="12.75">
      <c r="D41" s="8">
        <f t="shared" si="2"/>
        <v>560</v>
      </c>
      <c r="E41" s="2">
        <v>1</v>
      </c>
      <c r="F41" s="2">
        <v>0</v>
      </c>
      <c r="G41" s="12">
        <v>1.45951</v>
      </c>
      <c r="H41" s="13">
        <v>0</v>
      </c>
      <c r="I41" s="12">
        <v>4.05249</v>
      </c>
      <c r="J41" s="13">
        <v>0.0376079</v>
      </c>
      <c r="K41" s="19" t="str">
        <f>IMDIV(IMSUB(COMPLEX(E41,F41),COMPLEX(G41,H41)),IMSUM(COMPLEX(E41,F41),COMPLEX(G41,H41)))</f>
        <v>-0.186829897012006</v>
      </c>
      <c r="L41" s="19" t="str">
        <f>IMDIV(IMSUB(COMPLEX(G41,H41),COMPLEX(I41,J41)),IMSUM(COMPLEX(G41,H41),COMPLEX(I41,J41)))</f>
        <v>-0.470449180031397-3.61307951420486E-003i</v>
      </c>
      <c r="M41" s="19" t="str">
        <f>IMPRODUCT(COMPLEX(0,2),IMDIV(IMPRODUCT(COMPLEX(2*PI(),0),IMPRODUCT(COMPLEX($B$6,0)*COMPLEX(G41,H41))),COMPLEX(D41,0)))</f>
        <v>1.63756639065744i</v>
      </c>
      <c r="N41" s="19" t="str">
        <f>IMDIV(IMSUM(K41,IMPRODUCT(L41,IMEXP(M41))),IMSUM(COMPLEX(1,0),IMPRODUCT(IMPRODUCT(K41,L41),IMEXP(M41))))</f>
        <v>-0.192999429107265-0.455218975827552i</v>
      </c>
      <c r="O41" s="19">
        <f>IMABS(N41)^2</f>
        <v>0.24447309558921554</v>
      </c>
      <c r="P41" s="23">
        <f t="shared" si="1"/>
        <v>24.447309558921553</v>
      </c>
    </row>
    <row r="42" spans="4:16" ht="12.75">
      <c r="D42" s="8">
        <f t="shared" si="2"/>
        <v>570</v>
      </c>
      <c r="E42" s="2">
        <v>1</v>
      </c>
      <c r="F42" s="2">
        <v>0</v>
      </c>
      <c r="G42" s="12">
        <v>1.45912</v>
      </c>
      <c r="H42" s="13">
        <v>0</v>
      </c>
      <c r="I42" s="12">
        <v>4.02232</v>
      </c>
      <c r="J42" s="13">
        <v>0.0336979</v>
      </c>
      <c r="K42" s="19" t="str">
        <f>IMDIV(IMSUB(COMPLEX(E42,F42),COMPLEX(G42,H42)),IMSUM(COMPLEX(E42,F42),COMPLEX(G42,H42)))</f>
        <v>-0.186700933667328</v>
      </c>
      <c r="L42" s="19" t="str">
        <f>IMDIV(IMSUB(COMPLEX(G42,H42),COMPLEX(I42,J42)),IMSUM(COMPLEX(G42,H42),COMPLEX(I42,J42)))</f>
        <v>-0.467634469435089-3.2727897071615E-003i</v>
      </c>
      <c r="M42" s="19" t="str">
        <f>IMPRODUCT(COMPLEX(0,2),IMDIV(IMPRODUCT(COMPLEX(2*PI(),0),IMPRODUCT(COMPLEX($B$6,0)*COMPLEX(G42,H42))),COMPLEX(D42,0)))</f>
        <v>1.60840725358103i</v>
      </c>
      <c r="N42" s="19" t="str">
        <f>IMDIV(IMSUM(K42,IMPRODUCT(L42,IMEXP(M42))),IMSUM(COMPLEX(1,0),IMPRODUCT(IMPRODUCT(K42,L42),IMEXP(M42))))</f>
        <v>-0.205983440214804-0.450970059003486i</v>
      </c>
      <c r="O42" s="19">
        <f>IMABS(N42)^2</f>
        <v>0.2458031717603334</v>
      </c>
      <c r="P42" s="23">
        <f t="shared" si="1"/>
        <v>24.58031717603334</v>
      </c>
    </row>
    <row r="43" spans="4:16" ht="12.75">
      <c r="D43" s="8">
        <f t="shared" si="2"/>
        <v>580</v>
      </c>
      <c r="E43" s="2">
        <v>1</v>
      </c>
      <c r="F43" s="2">
        <v>0</v>
      </c>
      <c r="G43" s="12">
        <v>1.45874</v>
      </c>
      <c r="H43" s="13">
        <v>0</v>
      </c>
      <c r="I43" s="12">
        <v>3.99538</v>
      </c>
      <c r="J43" s="13">
        <v>0.0270779</v>
      </c>
      <c r="K43" s="19" t="str">
        <f>IMDIV(IMSUB(COMPLEX(E43,F43),COMPLEX(G43,H43)),IMSUM(COMPLEX(E43,F43),COMPLEX(G43,H43)))</f>
        <v>-0.186575237723387</v>
      </c>
      <c r="L43" s="19" t="str">
        <f>IMDIV(IMSUB(COMPLEX(G43,H43),COMPLEX(I43,J43)),IMSUM(COMPLEX(G43,H43),COMPLEX(I43,J43)))</f>
        <v>-0.465100127626822-2.65560076678432E-003i</v>
      </c>
      <c r="M43" s="19" t="str">
        <f>IMPRODUCT(COMPLEX(0,2),IMDIV(IMPRODUCT(COMPLEX(2*PI(),0),IMPRODUCT(COMPLEX($B$6,0)*COMPLEX(G43,H43))),COMPLEX(D43,0)))</f>
        <v>1.58026443706813i</v>
      </c>
      <c r="N43" s="19" t="str">
        <f>IMDIV(IMSUM(K43,IMPRODUCT(L43,IMEXP(M43))),IMSUM(COMPLEX(1,0),IMPRODUCT(IMPRODUCT(K43,L43),IMEXP(M43))))</f>
        <v>-0.218561263130028-0.446678398246652i</v>
      </c>
      <c r="O43" s="19">
        <f>IMABS(N43)^2</f>
        <v>0.247290617201188</v>
      </c>
      <c r="P43" s="23">
        <f t="shared" si="1"/>
        <v>24.7290617201188</v>
      </c>
    </row>
    <row r="44" spans="4:16" ht="12.75">
      <c r="D44" s="8">
        <f t="shared" si="2"/>
        <v>590</v>
      </c>
      <c r="E44" s="2">
        <v>1</v>
      </c>
      <c r="F44" s="2">
        <v>0</v>
      </c>
      <c r="G44" s="12">
        <v>1.45838</v>
      </c>
      <c r="H44" s="13">
        <v>0</v>
      </c>
      <c r="I44" s="12">
        <v>3.96996</v>
      </c>
      <c r="J44" s="13">
        <v>0.0301203</v>
      </c>
      <c r="K44" s="19" t="str">
        <f>IMDIV(IMSUB(COMPLEX(E44,F44),COMPLEX(G44,H44)),IMSUM(COMPLEX(E44,F44),COMPLEX(G44,H44)))</f>
        <v>-0.186456121510914</v>
      </c>
      <c r="L44" s="19" t="str">
        <f>IMDIV(IMSUB(COMPLEX(G44,H44),COMPLEX(I44,J44)),IMSUM(COMPLEX(G44,H44),COMPLEX(I44,J44)))</f>
        <v>-0.462695741067746-2.98134705459075E-003i</v>
      </c>
      <c r="M44" s="19" t="str">
        <f>IMPRODUCT(COMPLEX(0,2),IMDIV(IMPRODUCT(COMPLEX(2*PI(),0),IMPRODUCT(COMPLEX($B$6,0)*COMPLEX(G44,H44))),COMPLEX(D44,0)))</f>
        <v>1.55309691326857i</v>
      </c>
      <c r="N44" s="19" t="str">
        <f>IMDIV(IMSUM(K44,IMPRODUCT(L44,IMEXP(M44))),IMSUM(COMPLEX(1,0),IMPRODUCT(IMPRODUCT(K44,L44),IMEXP(M44))))</f>
        <v>-0.229609890686439-0.442438222462222i</v>
      </c>
      <c r="O44" s="19">
        <f>IMABS(N44)^2</f>
        <v>0.24847228259656912</v>
      </c>
      <c r="P44" s="23">
        <f t="shared" si="1"/>
        <v>24.847228259656912</v>
      </c>
    </row>
    <row r="45" spans="4:16" ht="12.75">
      <c r="D45" s="8">
        <f t="shared" si="2"/>
        <v>600</v>
      </c>
      <c r="E45" s="2">
        <v>1</v>
      </c>
      <c r="F45" s="2">
        <v>0</v>
      </c>
      <c r="G45" s="12">
        <v>1.45804</v>
      </c>
      <c r="H45" s="13">
        <v>0</v>
      </c>
      <c r="I45" s="12">
        <v>3.94712</v>
      </c>
      <c r="J45" s="13">
        <v>0.0254054</v>
      </c>
      <c r="K45" s="19" t="str">
        <f>IMDIV(IMSUB(COMPLEX(E45,F45),COMPLEX(G45,H45)),IMSUM(COMPLEX(E45,F45),COMPLEX(G45,H45)))</f>
        <v>-0.186343590828465</v>
      </c>
      <c r="L45" s="19" t="str">
        <f>IMDIV(IMSUB(COMPLEX(G45,H45),COMPLEX(I45,J45)),IMSUM(COMPLEX(G45,H45),COMPLEX(I45,J45)))</f>
        <v>-0.460512625085288-2.53570524362983E-003i</v>
      </c>
      <c r="M45" s="19" t="str">
        <f>IMPRODUCT(COMPLEX(0,2),IMDIV(IMPRODUCT(COMPLEX(2*PI(),0),IMPRODUCT(COMPLEX($B$6,0)*COMPLEX(G45,H45))),COMPLEX(D45,0)))</f>
        <v>1.52685591754669i</v>
      </c>
      <c r="N45" s="19" t="str">
        <f>IMDIV(IMSUM(K45,IMPRODUCT(L45,IMEXP(M45))),IMSUM(COMPLEX(1,0),IMPRODUCT(IMPRODUCT(K45,L45),IMEXP(M45))))</f>
        <v>-0.240811330314805-0.438085029974058i</v>
      </c>
      <c r="O45" s="19">
        <f>IMABS(N45)^2</f>
        <v>0.24990859029535745</v>
      </c>
      <c r="P45" s="23">
        <f t="shared" si="1"/>
        <v>24.990859029535745</v>
      </c>
    </row>
    <row r="46" spans="4:16" ht="12.75">
      <c r="D46" s="8">
        <f t="shared" si="2"/>
        <v>610</v>
      </c>
      <c r="E46" s="2">
        <v>1</v>
      </c>
      <c r="F46" s="2">
        <v>0</v>
      </c>
      <c r="G46" s="12">
        <v>1.4577</v>
      </c>
      <c r="H46" s="13">
        <v>0</v>
      </c>
      <c r="I46" s="12">
        <v>3.92631</v>
      </c>
      <c r="J46" s="13">
        <v>0.0248181</v>
      </c>
      <c r="K46" s="19" t="str">
        <f>IMDIV(IMSUB(COMPLEX(E46,F46),COMPLEX(G46,H46)),IMSUM(COMPLEX(E46,F46),COMPLEX(G46,H46)))</f>
        <v>-0.186231029010864</v>
      </c>
      <c r="L46" s="19" t="str">
        <f>IMDIV(IMSUB(COMPLEX(G46,H46),COMPLEX(I46,J46)),IMSUM(COMPLEX(G46,H46),COMPLEX(I46,J46)))</f>
        <v>-0.4585191977991-2.49600663763666E-003i</v>
      </c>
      <c r="M46" s="19" t="str">
        <f>IMPRODUCT(COMPLEX(0,2),IMDIV(IMPRODUCT(COMPLEX(2*PI(),0),IMPRODUCT(COMPLEX($B$6,0)*COMPLEX(G46,H46))),COMPLEX(D46,0)))</f>
        <v>1.50147528234028i</v>
      </c>
      <c r="N46" s="19" t="str">
        <f>IMDIV(IMSUM(K46,IMPRODUCT(L46,IMEXP(M46))),IMSUM(COMPLEX(1,0),IMPRODUCT(IMPRODUCT(K46,L46),IMEXP(M46))))</f>
        <v>-0.2511016360444-0.433827805658156i</v>
      </c>
      <c r="O46" s="19">
        <f>IMABS(N46)^2</f>
        <v>0.2512585965863451</v>
      </c>
      <c r="P46" s="23">
        <f t="shared" si="1"/>
        <v>25.125859658634507</v>
      </c>
    </row>
    <row r="47" spans="4:16" ht="12.75">
      <c r="D47" s="8">
        <f t="shared" si="2"/>
        <v>620</v>
      </c>
      <c r="E47" s="2">
        <v>1</v>
      </c>
      <c r="F47" s="2">
        <v>0</v>
      </c>
      <c r="G47" s="12">
        <v>1.45741</v>
      </c>
      <c r="H47" s="13">
        <v>0</v>
      </c>
      <c r="I47" s="12">
        <v>3.9058</v>
      </c>
      <c r="J47" s="13">
        <v>0.0219858</v>
      </c>
      <c r="K47" s="19" t="str">
        <f>IMDIV(IMSUB(COMPLEX(E47,F47),COMPLEX(G47,H47)),IMSUM(COMPLEX(E47,F47),COMPLEX(G47,H47)))</f>
        <v>-0.186134995788249</v>
      </c>
      <c r="L47" s="19" t="str">
        <f>IMDIV(IMSUB(COMPLEX(G47,H47),COMPLEX(I47,J47)),IMSUM(COMPLEX(G47,H47),COMPLEX(I47,J47)))</f>
        <v>-0.45652491368484-2.22790727059128E-003i</v>
      </c>
      <c r="M47" s="19" t="str">
        <f>IMPRODUCT(COMPLEX(0,2),IMDIV(IMPRODUCT(COMPLEX(2*PI(),0),IMPRODUCT(COMPLEX($B$6,0)*COMPLEX(G47,H47))),COMPLEX(D47,0)))</f>
        <v>1.47696404815106i</v>
      </c>
      <c r="N47" s="19" t="str">
        <f>IMDIV(IMSUM(K47,IMPRODUCT(L47,IMEXP(M47))),IMSUM(COMPLEX(1,0),IMPRODUCT(IMPRODUCT(K47,L47),IMEXP(M47))))</f>
        <v>-0.261063589167629-0.429387505616878i</v>
      </c>
      <c r="O47" s="19">
        <f>IMABS(N47)^2</f>
        <v>0.25252782756896897</v>
      </c>
      <c r="P47" s="23">
        <f t="shared" si="1"/>
        <v>25.252782756896895</v>
      </c>
    </row>
    <row r="48" spans="4:16" ht="12.75">
      <c r="D48" s="8">
        <f t="shared" si="2"/>
        <v>630</v>
      </c>
      <c r="E48" s="2">
        <v>1</v>
      </c>
      <c r="F48" s="2">
        <v>0</v>
      </c>
      <c r="G48" s="12">
        <v>1.45711</v>
      </c>
      <c r="H48" s="13">
        <v>0</v>
      </c>
      <c r="I48" s="12">
        <v>3.88649</v>
      </c>
      <c r="J48" s="13">
        <v>0.0201097</v>
      </c>
      <c r="K48" s="19" t="str">
        <f>IMDIV(IMSUB(COMPLEX(E48,F48),COMPLEX(G48,H48)),IMSUM(COMPLEX(E48,F48),COMPLEX(G48,H48)))</f>
        <v>-0.186035627220597</v>
      </c>
      <c r="L48" s="19" t="str">
        <f>IMDIV(IMSUB(COMPLEX(G48,H48),COMPLEX(I48,J48)),IMSUM(COMPLEX(G48,H48),COMPLEX(I48,J48)))</f>
        <v>-0.454641304060423-2.05236166025453E-003i</v>
      </c>
      <c r="M48" s="19" t="str">
        <f>IMPRODUCT(COMPLEX(0,2),IMDIV(IMPRODUCT(COMPLEX(2*PI(),0),IMPRODUCT(COMPLEX($B$6,0)*COMPLEX(G48,H48))),COMPLEX(D48,0)))</f>
        <v>1.45322097507055i</v>
      </c>
      <c r="N48" s="19" t="str">
        <f>IMDIV(IMSUM(K48,IMPRODUCT(L48,IMEXP(M48))),IMSUM(COMPLEX(1,0),IMPRODUCT(IMPRODUCT(K48,L48),IMEXP(M48))))</f>
        <v>-0.27046176387027-0.424958387347293i</v>
      </c>
      <c r="O48" s="19">
        <f>IMABS(N48)^2</f>
        <v>0.2537391966926297</v>
      </c>
      <c r="P48" s="23">
        <f t="shared" si="1"/>
        <v>25.373919669262968</v>
      </c>
    </row>
    <row r="49" spans="4:16" ht="12.75">
      <c r="D49" s="8">
        <f t="shared" si="2"/>
        <v>640</v>
      </c>
      <c r="E49" s="2">
        <v>1</v>
      </c>
      <c r="F49" s="2">
        <v>0</v>
      </c>
      <c r="G49" s="12">
        <v>1.45682</v>
      </c>
      <c r="H49" s="13">
        <v>0</v>
      </c>
      <c r="I49" s="12">
        <v>3.86834</v>
      </c>
      <c r="J49" s="13">
        <v>0.0178867</v>
      </c>
      <c r="K49" s="19" t="str">
        <f>IMDIV(IMSUB(COMPLEX(E49,F49),COMPLEX(G49,H49)),IMSUM(COMPLEX(E49,F49),COMPLEX(G49,H49)))</f>
        <v>-0.185939547870825</v>
      </c>
      <c r="L49" s="19" t="str">
        <f>IMDIV(IMSUB(COMPLEX(G49,H49),COMPLEX(I49,J49)),IMSUM(COMPLEX(G49,H49),COMPLEX(I49,J49)))</f>
        <v>-0.452860171712956-1.83779003196559E-003i</v>
      </c>
      <c r="M49" s="19" t="str">
        <f>IMPRODUCT(COMPLEX(0,2),IMDIV(IMPRODUCT(COMPLEX(2*PI(),0),IMPRODUCT(COMPLEX($B$6,0)*COMPLEX(G49,H49))),COMPLEX(D49,0)))</f>
        <v>1.43022969050084i</v>
      </c>
      <c r="N49" s="19" t="str">
        <f>IMDIV(IMSUM(K49,IMPRODUCT(L49,IMEXP(M49))),IMSUM(COMPLEX(1,0),IMPRODUCT(IMPRODUCT(K49,L49),IMEXP(M49))))</f>
        <v>-0.279445926118063-0.420520288911781i</v>
      </c>
      <c r="O49" s="19">
        <f>IMABS(N49)^2</f>
        <v>0.2549273390104297</v>
      </c>
      <c r="P49" s="23">
        <f t="shared" si="1"/>
        <v>25.492733901042968</v>
      </c>
    </row>
    <row r="50" spans="4:16" ht="12.75">
      <c r="D50" s="8">
        <f t="shared" si="2"/>
        <v>650</v>
      </c>
      <c r="E50" s="2">
        <v>1</v>
      </c>
      <c r="F50" s="2">
        <v>0</v>
      </c>
      <c r="G50" s="12">
        <v>1.45654</v>
      </c>
      <c r="H50" s="13">
        <v>0</v>
      </c>
      <c r="I50" s="12">
        <v>3.85103</v>
      </c>
      <c r="J50" s="13">
        <v>0.0162565</v>
      </c>
      <c r="K50" s="19" t="str">
        <f>IMDIV(IMSUB(COMPLEX(E50,F50),COMPLEX(G50,H50)),IMSUM(COMPLEX(E50,F50),COMPLEX(G50,H50)))</f>
        <v>-0.185846760077182</v>
      </c>
      <c r="L50" s="19" t="str">
        <f>IMDIV(IMSUB(COMPLEX(G50,H50),COMPLEX(I50,J50)),IMSUM(COMPLEX(G50,H50),COMPLEX(I50,J50)))</f>
        <v>-0.451151341988247-1.68106274791817E-003i</v>
      </c>
      <c r="M50" s="19" t="str">
        <f>IMPRODUCT(COMPLEX(0,2),IMDIV(IMPRODUCT(COMPLEX(2*PI(),0),IMPRODUCT(COMPLEX($B$6,0)*COMPLEX(G50,H50))),COMPLEX(D50,0)))</f>
        <v>1.40795549651067i</v>
      </c>
      <c r="N50" s="19" t="str">
        <f>IMDIV(IMSUM(K50,IMPRODUCT(L50,IMEXP(M50))),IMSUM(COMPLEX(1,0),IMPRODUCT(IMPRODUCT(K50,L50),IMEXP(M50))))</f>
        <v>-0.287950724922869-0.416089363208535i</v>
      </c>
      <c r="O50" s="19">
        <f>IMABS(N50)^2</f>
        <v>0.25604597815888985</v>
      </c>
      <c r="P50" s="23">
        <f t="shared" si="1"/>
        <v>25.604597815888987</v>
      </c>
    </row>
    <row r="51" spans="4:16" ht="12.75">
      <c r="D51" s="8">
        <f t="shared" si="2"/>
        <v>660</v>
      </c>
      <c r="E51" s="2">
        <v>1</v>
      </c>
      <c r="F51" s="2">
        <v>0</v>
      </c>
      <c r="G51" s="12">
        <v>1.45627</v>
      </c>
      <c r="H51" s="13">
        <v>0</v>
      </c>
      <c r="I51" s="12">
        <v>3.83626</v>
      </c>
      <c r="J51" s="13">
        <v>0.0159689</v>
      </c>
      <c r="K51" s="19" t="str">
        <f>IMDIV(IMSUB(COMPLEX(E51,F51),COMPLEX(G51,H51)),IMSUM(COMPLEX(E51,F51),COMPLEX(G51,H51)))</f>
        <v>-0.185757266098597</v>
      </c>
      <c r="L51" s="19" t="str">
        <f>IMDIV(IMSUB(COMPLEX(G51,H51),COMPLEX(I51,J51)),IMSUM(COMPLEX(G51,H51),COMPLEX(I51,J51)))</f>
        <v>-0.449693533145619-1.66041362799095E-003i</v>
      </c>
      <c r="M51" s="19" t="str">
        <f>IMPRODUCT(COMPLEX(0,2),IMDIV(IMPRODUCT(COMPLEX(2*PI(),0),IMPRODUCT(COMPLEX($B$6,0)*COMPLEX(G51,H51))),COMPLEX(D51,0)))</f>
        <v>1.3863657980737i</v>
      </c>
      <c r="N51" s="19" t="str">
        <f>IMDIV(IMSUM(K51,IMPRODUCT(L51,IMEXP(M51))),IMSUM(COMPLEX(1,0),IMPRODUCT(IMPRODUCT(K51,L51),IMEXP(M51))))</f>
        <v>-0.295992711641804-0.411864309061575i</v>
      </c>
      <c r="O51" s="19">
        <f>IMABS(N51)^2</f>
        <v>0.25724389442383677</v>
      </c>
      <c r="P51" s="23">
        <f t="shared" si="1"/>
        <v>25.72438944238368</v>
      </c>
    </row>
    <row r="52" spans="4:16" ht="12.75">
      <c r="D52" s="8">
        <f t="shared" si="2"/>
        <v>670</v>
      </c>
      <c r="E52" s="2">
        <v>1</v>
      </c>
      <c r="F52" s="2">
        <v>0</v>
      </c>
      <c r="G52" s="12">
        <v>1.45603</v>
      </c>
      <c r="H52" s="13">
        <v>0</v>
      </c>
      <c r="I52" s="12">
        <v>3.82072</v>
      </c>
      <c r="J52" s="13">
        <v>0.0145</v>
      </c>
      <c r="K52" s="19" t="str">
        <f>IMDIV(IMSUB(COMPLEX(E52,F52),COMPLEX(G52,H52)),IMSUM(COMPLEX(E52,F52),COMPLEX(G52,H52)))</f>
        <v>-0.185677699376636</v>
      </c>
      <c r="L52" s="19" t="str">
        <f>IMDIV(IMSUB(COMPLEX(G52,H52),COMPLEX(I52,J52)),IMSUM(COMPLEX(G52,H52),COMPLEX(I52,J52)))</f>
        <v>-0.448137961571593-1.51646364849802E-003i</v>
      </c>
      <c r="M52" s="19" t="str">
        <f>IMPRODUCT(COMPLEX(0,2),IMDIV(IMPRODUCT(COMPLEX(2*PI(),0),IMPRODUCT(COMPLEX($B$6,0)*COMPLEX(G52,H52))),COMPLEX(D52,0)))</f>
        <v>1.36544870191234i</v>
      </c>
      <c r="N52" s="19" t="str">
        <f>IMDIV(IMSUM(K52,IMPRODUCT(L52,IMEXP(M52))),IMSUM(COMPLEX(1,0),IMPRODUCT(IMPRODUCT(K52,L52),IMEXP(M52))))</f>
        <v>-0.303718787972271-0.407471947449877i</v>
      </c>
      <c r="O52" s="19">
        <f>IMABS(N52)^2</f>
        <v>0.2582784901259406</v>
      </c>
      <c r="P52" s="23">
        <f t="shared" si="1"/>
        <v>25.82784901259406</v>
      </c>
    </row>
    <row r="53" spans="4:16" ht="12.75">
      <c r="D53" s="8">
        <f t="shared" si="2"/>
        <v>680</v>
      </c>
      <c r="E53" s="2">
        <v>1</v>
      </c>
      <c r="F53" s="2">
        <v>0</v>
      </c>
      <c r="G53" s="12">
        <v>1.45579</v>
      </c>
      <c r="H53" s="13">
        <v>0</v>
      </c>
      <c r="I53" s="12">
        <v>3.80652</v>
      </c>
      <c r="J53" s="13">
        <v>0.0130977</v>
      </c>
      <c r="K53" s="19" t="str">
        <f>IMDIV(IMSUB(COMPLEX(E53,F53),COMPLEX(G53,H53)),IMSUM(COMPLEX(E53,F53),COMPLEX(G53,H53)))</f>
        <v>-0.185598117102847</v>
      </c>
      <c r="L53" s="19" t="str">
        <f>IMDIV(IMSUB(COMPLEX(G53,H53),COMPLEX(I53,J53)),IMSUM(COMPLEX(G53,H53),COMPLEX(I53,J53)))</f>
        <v>-0.44671409266206-1.37710868963253E-003i</v>
      </c>
      <c r="M53" s="19" t="str">
        <f>IMPRODUCT(COMPLEX(0,2),IMDIV(IMPRODUCT(COMPLEX(2*PI(),0),IMPRODUCT(COMPLEX($B$6,0)*COMPLEX(G53,H53))),COMPLEX(D53,0)))</f>
        <v>1.34514681446161i</v>
      </c>
      <c r="N53" s="19" t="str">
        <f>IMDIV(IMSUM(K53,IMPRODUCT(L53,IMEXP(M53))),IMSUM(COMPLEX(1,0),IMPRODUCT(IMPRODUCT(K53,L53),IMEXP(M53))))</f>
        <v>-0.311111351283576-0.403161399041615i</v>
      </c>
      <c r="O53" s="19">
        <f>IMABS(N53)^2</f>
        <v>0.25932938657468496</v>
      </c>
      <c r="P53" s="23">
        <f t="shared" si="1"/>
        <v>25.932938657468497</v>
      </c>
    </row>
    <row r="54" spans="4:16" ht="12.75">
      <c r="D54" s="8">
        <f t="shared" si="2"/>
        <v>690</v>
      </c>
      <c r="E54" s="2">
        <v>1</v>
      </c>
      <c r="F54" s="2">
        <v>0</v>
      </c>
      <c r="G54" s="12">
        <v>1.45554</v>
      </c>
      <c r="H54" s="13">
        <v>0</v>
      </c>
      <c r="I54" s="12">
        <v>3.7946</v>
      </c>
      <c r="J54" s="13">
        <v>0.0130252</v>
      </c>
      <c r="K54" s="19" t="str">
        <f>IMDIV(IMSUB(COMPLEX(E54,F54),COMPLEX(G54,H54)),IMSUM(COMPLEX(E54,F54),COMPLEX(G54,H54)))</f>
        <v>-0.185515202358748</v>
      </c>
      <c r="L54" s="19" t="str">
        <f>IMDIV(IMSUB(COMPLEX(G54,H54),COMPLEX(I54,J54)),IMSUM(COMPLEX(G54,H54),COMPLEX(I54,J54)))</f>
        <v>-0.445526770247046-1.3756061194898E-003i</v>
      </c>
      <c r="M54" s="19" t="str">
        <f>IMPRODUCT(COMPLEX(0,2),IMDIV(IMPRODUCT(COMPLEX(2*PI(),0),IMPRODUCT(COMPLEX($B$6,0)*COMPLEX(G54,H54))),COMPLEX(D54,0)))</f>
        <v>1.32542428145104i</v>
      </c>
      <c r="N54" s="19" t="str">
        <f>IMDIV(IMSUM(K54,IMPRODUCT(L54,IMEXP(M54))),IMSUM(COMPLEX(1,0),IMPRODUCT(IMPRODUCT(K54,L54),IMEXP(M54))))</f>
        <v>-0.318119864001944-0.399076960587925i</v>
      </c>
      <c r="O54" s="19">
        <f>IMABS(N54)^2</f>
        <v>0.2604626683447116</v>
      </c>
      <c r="P54" s="23">
        <f t="shared" si="1"/>
        <v>26.04626683447116</v>
      </c>
    </row>
    <row r="55" spans="4:16" ht="12.75">
      <c r="D55" s="8">
        <f t="shared" si="2"/>
        <v>700</v>
      </c>
      <c r="E55" s="2">
        <v>1</v>
      </c>
      <c r="F55" s="2">
        <v>0</v>
      </c>
      <c r="G55" s="12">
        <v>1.4553</v>
      </c>
      <c r="H55" s="13">
        <v>0</v>
      </c>
      <c r="I55" s="12">
        <v>3.78306</v>
      </c>
      <c r="J55" s="13">
        <v>0.0126763</v>
      </c>
      <c r="K55" s="19" t="str">
        <f>IMDIV(IMSUB(COMPLEX(E55,F55),COMPLEX(G55,H55)),IMSUM(COMPLEX(E55,F55),COMPLEX(G55,H55)))</f>
        <v>-0.185435588319146</v>
      </c>
      <c r="L55" s="19" t="str">
        <f>IMDIV(IMSUB(COMPLEX(G55,H55),COMPLEX(I55,J55)),IMSUM(COMPLEX(G55,H55),COMPLEX(I55,J55)))</f>
        <v>-0.444371338378715-1.34456501716375E-003i</v>
      </c>
      <c r="M55" s="19" t="str">
        <f>IMPRODUCT(COMPLEX(0,2),IMDIV(IMPRODUCT(COMPLEX(2*PI(),0),IMPRODUCT(COMPLEX($B$6,0)*COMPLEX(G55,H55))),COMPLEX(D55,0)))</f>
        <v>1.30627422536264i</v>
      </c>
      <c r="N55" s="19" t="str">
        <f>IMDIV(IMSUM(K55,IMPRODUCT(L55,IMEXP(M55))),IMSUM(COMPLEX(1,0),IMPRODUCT(IMPRODUCT(K55,L55),IMEXP(M55))))</f>
        <v>-0.324839708745641-0.394994228870287i</v>
      </c>
      <c r="O55" s="19">
        <f>IMABS(N55)^2</f>
        <v>0.2615412772187856</v>
      </c>
      <c r="P55" s="23">
        <f t="shared" si="1"/>
        <v>26.154127721878563</v>
      </c>
    </row>
    <row r="56" spans="4:16" ht="12.75">
      <c r="D56" s="8">
        <f t="shared" si="2"/>
        <v>710</v>
      </c>
      <c r="E56" s="2">
        <v>1</v>
      </c>
      <c r="F56" s="2">
        <v>0</v>
      </c>
      <c r="G56" s="12">
        <v>1.45507</v>
      </c>
      <c r="H56" s="13">
        <v>0</v>
      </c>
      <c r="I56" s="12">
        <v>3.7709</v>
      </c>
      <c r="J56" s="13">
        <v>0.0112032</v>
      </c>
      <c r="K56" s="19" t="str">
        <f>IMDIV(IMSUB(COMPLEX(E56,F56),COMPLEX(G56,H56)),IMSUM(COMPLEX(E56,F56),COMPLEX(G56,H56)))</f>
        <v>-0.185359276924894</v>
      </c>
      <c r="L56" s="19" t="str">
        <f>IMDIV(IMSUB(COMPLEX(G56,H56),COMPLEX(I56,J56)),IMSUM(COMPLEX(G56,H56),COMPLEX(I56,J56)))</f>
        <v>-0.443141344865808-1.19376859897768E-003i</v>
      </c>
      <c r="M56" s="19" t="str">
        <f>IMPRODUCT(COMPLEX(0,2),IMDIV(IMPRODUCT(COMPLEX(2*PI(),0),IMPRODUCT(COMPLEX($B$6,0)*COMPLEX(G56,H56))),COMPLEX(D56,0)))</f>
        <v>1.28767245703068i</v>
      </c>
      <c r="N56" s="19" t="str">
        <f>IMDIV(IMSUM(K56,IMPRODUCT(L56,IMEXP(M56))),IMSUM(COMPLEX(1,0),IMPRODUCT(IMPRODUCT(K56,L56),IMEXP(M56))))</f>
        <v>-0.331321494799504-0.39079604314761i</v>
      </c>
      <c r="O56" s="19">
        <f>IMABS(N56)^2</f>
        <v>0.26249548025600644</v>
      </c>
      <c r="P56" s="23">
        <f t="shared" si="1"/>
        <v>26.249548025600646</v>
      </c>
    </row>
    <row r="57" spans="4:16" ht="12.75">
      <c r="D57" s="8">
        <f t="shared" si="2"/>
        <v>720</v>
      </c>
      <c r="E57" s="2">
        <v>1</v>
      </c>
      <c r="F57" s="2">
        <v>0</v>
      </c>
      <c r="G57" s="12">
        <v>1.45485</v>
      </c>
      <c r="H57" s="13">
        <v>0</v>
      </c>
      <c r="I57" s="12">
        <v>3.76174</v>
      </c>
      <c r="J57" s="13">
        <v>0.0110382</v>
      </c>
      <c r="K57" s="19" t="str">
        <f>IMDIV(IMSUB(COMPLEX(E57,F57),COMPLEX(G57,H57)),IMSUM(COMPLEX(E57,F57),COMPLEX(G57,H57)))</f>
        <v>-0.185286270036866</v>
      </c>
      <c r="L57" s="19" t="str">
        <f>IMDIV(IMSUB(COMPLEX(G57,H57),COMPLEX(I57,J57)),IMSUM(COMPLEX(G57,H57),COMPLEX(I57,J57)))</f>
        <v>-0.442224331938846-1.18024214653493E-003i</v>
      </c>
      <c r="M57" s="19" t="str">
        <f>IMPRODUCT(COMPLEX(0,2),IMDIV(IMPRODUCT(COMPLEX(2*PI(),0),IMPRODUCT(COMPLEX($B$6,0)*COMPLEX(G57,H57))),COMPLEX(D57,0)))</f>
        <v>1.26959613113198i</v>
      </c>
      <c r="N57" s="19" t="str">
        <f>IMDIV(IMSUM(K57,IMPRODUCT(L57,IMEXP(M57))),IMSUM(COMPLEX(1,0),IMPRODUCT(IMPRODUCT(K57,L57),IMEXP(M57))))</f>
        <v>-0.337518812035292-0.386909204269531i</v>
      </c>
      <c r="O57" s="19">
        <f>IMABS(N57)^2</f>
        <v>0.2636176808261965</v>
      </c>
      <c r="P57" s="23">
        <f t="shared" si="1"/>
        <v>26.36176808261965</v>
      </c>
    </row>
    <row r="58" spans="4:16" ht="12.75">
      <c r="D58" s="8">
        <f t="shared" si="2"/>
        <v>730</v>
      </c>
      <c r="E58" s="2">
        <v>1</v>
      </c>
      <c r="F58" s="2">
        <v>0</v>
      </c>
      <c r="G58" s="12">
        <v>1.45463</v>
      </c>
      <c r="H58" s="13">
        <v>0</v>
      </c>
      <c r="I58" s="12">
        <v>3.75135</v>
      </c>
      <c r="J58" s="13">
        <v>0.00996106</v>
      </c>
      <c r="K58" s="19" t="str">
        <f>IMDIV(IMSUB(COMPLEX(E58,F58),COMPLEX(G58,H58)),IMSUM(COMPLEX(E58,F58),COMPLEX(G58,H58)))</f>
        <v>-0.185213250062127</v>
      </c>
      <c r="L58" s="19" t="str">
        <f>IMDIV(IMSUB(COMPLEX(G58,H58),COMPLEX(I58,J58)),IMSUM(COMPLEX(G58,H58),COMPLEX(I58,J58)))</f>
        <v>-0.441171623962951-1.06925554523982E-003i</v>
      </c>
      <c r="M58" s="19" t="str">
        <f>IMPRODUCT(COMPLEX(0,2),IMDIV(IMPRODUCT(COMPLEX(2*PI(),0),IMPRODUCT(COMPLEX($B$6,0)*COMPLEX(G58,H58))),COMPLEX(D58,0)))</f>
        <v>1.25201504703872i</v>
      </c>
      <c r="N58" s="19" t="str">
        <f>IMDIV(IMSUM(K58,IMPRODUCT(L58,IMEXP(M58))),IMSUM(COMPLEX(1,0),IMPRODUCT(IMPRODUCT(K58,L58),IMEXP(M58))))</f>
        <v>-0.343466557892041-0.382874370019144i</v>
      </c>
      <c r="O58" s="19">
        <f>IMABS(N58)^2</f>
        <v>0.26456205960776313</v>
      </c>
      <c r="P58" s="23">
        <f t="shared" si="1"/>
        <v>26.456205960776312</v>
      </c>
    </row>
    <row r="59" spans="4:16" ht="12.75">
      <c r="D59" s="8">
        <f t="shared" si="2"/>
        <v>740</v>
      </c>
      <c r="E59" s="2">
        <v>1</v>
      </c>
      <c r="F59" s="2">
        <v>0</v>
      </c>
      <c r="G59" s="12">
        <v>1.45442</v>
      </c>
      <c r="H59" s="13">
        <v>0</v>
      </c>
      <c r="I59" s="12">
        <v>3.74315</v>
      </c>
      <c r="J59" s="13">
        <v>0.0098593</v>
      </c>
      <c r="K59" s="19" t="str">
        <f>IMDIV(IMSUB(COMPLEX(E59,F59),COMPLEX(G59,H59)),IMSUM(COMPLEX(E59,F59),COMPLEX(G59,H59)))</f>
        <v>-0.185143536965963</v>
      </c>
      <c r="L59" s="19" t="str">
        <f>IMDIV(IMSUB(COMPLEX(G59,H59),COMPLEX(I59,J59)),IMSUM(COMPLEX(G59,H59),COMPLEX(I59,J59)))</f>
        <v>-0.440348175531859-1.06160671871254E-003i</v>
      </c>
      <c r="M59" s="19" t="str">
        <f>IMPRODUCT(COMPLEX(0,2),IMDIV(IMPRODUCT(COMPLEX(2*PI(),0),IMPRODUCT(COMPLEX($B$6,0)*COMPLEX(G59,H59))),COMPLEX(D59,0)))</f>
        <v>1.23491761817137i</v>
      </c>
      <c r="N59" s="19" t="str">
        <f>IMDIV(IMSUM(K59,IMPRODUCT(L59,IMEXP(M59))),IMSUM(COMPLEX(1,0),IMPRODUCT(IMPRODUCT(K59,L59),IMEXP(M59))))</f>
        <v>-0.349164653138383-0.379077385379628i</v>
      </c>
      <c r="O59" s="19">
        <f>IMABS(N59)^2</f>
        <v>0.26561561910750237</v>
      </c>
      <c r="P59" s="23">
        <f t="shared" si="1"/>
        <v>26.561561910750235</v>
      </c>
    </row>
    <row r="60" spans="4:16" ht="12.75">
      <c r="D60" s="8">
        <f t="shared" si="2"/>
        <v>750</v>
      </c>
      <c r="E60" s="2">
        <v>1</v>
      </c>
      <c r="F60" s="2">
        <v>0</v>
      </c>
      <c r="G60" s="12">
        <v>1.45421</v>
      </c>
      <c r="H60" s="13">
        <v>0</v>
      </c>
      <c r="I60" s="12">
        <v>3.73307</v>
      </c>
      <c r="J60" s="13">
        <v>0.00889585</v>
      </c>
      <c r="K60" s="19" t="str">
        <f>IMDIV(IMSUB(COMPLEX(E60,F60),COMPLEX(G60,H60)),IMSUM(COMPLEX(E60,F60),COMPLEX(G60,H60)))</f>
        <v>-0.185073811939484</v>
      </c>
      <c r="L60" s="19" t="str">
        <f>IMDIV(IMSUB(COMPLEX(G60,H60),COMPLEX(I60,J60)),IMSUM(COMPLEX(G60,H60),COMPLEX(I60,J60)))</f>
        <v>-0.43931859349174-9.61532381148985E-004i</v>
      </c>
      <c r="M60" s="19" t="str">
        <f>IMPRODUCT(COMPLEX(0,2),IMDIV(IMPRODUCT(COMPLEX(2*PI(),0),IMPRODUCT(COMPLEX($B$6,0)*COMPLEX(G60,H60))),COMPLEX(D60,0)))</f>
        <v>1.21827612074049i</v>
      </c>
      <c r="N60" s="19" t="str">
        <f>IMDIV(IMSUM(K60,IMPRODUCT(L60,IMEXP(M60))),IMSUM(COMPLEX(1,0),IMPRODUCT(IMPRODUCT(K60,L60),IMEXP(M60))))</f>
        <v>-0.354601816433147-0.375087835266079i</v>
      </c>
      <c r="O60" s="19">
        <f>IMABS(N60)^2</f>
        <v>0.26643333238228045</v>
      </c>
      <c r="P60" s="23">
        <f t="shared" si="1"/>
        <v>26.643333238228045</v>
      </c>
    </row>
    <row r="61" spans="4:16" ht="12.75">
      <c r="D61" s="8">
        <f t="shared" si="2"/>
        <v>760</v>
      </c>
      <c r="E61" s="2">
        <v>1</v>
      </c>
      <c r="F61" s="2">
        <v>0</v>
      </c>
      <c r="G61" s="12">
        <v>1.45402</v>
      </c>
      <c r="H61" s="13">
        <v>0</v>
      </c>
      <c r="I61" s="12">
        <v>3.72488</v>
      </c>
      <c r="J61" s="13">
        <v>0.00867523</v>
      </c>
      <c r="K61" s="19" t="str">
        <f>IMDIV(IMSUB(COMPLEX(E61,F61),COMPLEX(G61,H61)),IMSUM(COMPLEX(E61,F61),COMPLEX(G61,H61)))</f>
        <v>-0.18501071710907</v>
      </c>
      <c r="L61" s="19" t="str">
        <f>IMDIV(IMSUB(COMPLEX(G61,H61),COMPLEX(I61,J61)),IMSUM(COMPLEX(G61,H61),COMPLEX(I61,J61)))</f>
        <v>-0.438484651166036-9.40600281848437E-004i</v>
      </c>
      <c r="M61" s="19" t="str">
        <f>IMPRODUCT(COMPLEX(0,2),IMDIV(IMPRODUCT(COMPLEX(2*PI(),0),IMPRODUCT(COMPLEX($B$6,0)*COMPLEX(G61,H61))),COMPLEX(D61,0)))</f>
        <v>1.20208909215069i</v>
      </c>
      <c r="N61" s="19" t="str">
        <f>IMDIV(IMSUM(K61,IMPRODUCT(L61,IMEXP(M61))),IMSUM(COMPLEX(1,0),IMPRODUCT(IMPRODUCT(K61,L61),IMEXP(M61))))</f>
        <v>-0.359826299349444-0.371307396868487i</v>
      </c>
      <c r="O61" s="19">
        <f>IMABS(N61)^2</f>
        <v>0.2673441486727677</v>
      </c>
      <c r="P61" s="23">
        <f t="shared" si="1"/>
        <v>26.73441486727677</v>
      </c>
    </row>
    <row r="62" spans="4:16" ht="12.75">
      <c r="D62" s="8">
        <f t="shared" si="2"/>
        <v>770</v>
      </c>
      <c r="E62" s="2">
        <v>1</v>
      </c>
      <c r="F62" s="2">
        <v>0</v>
      </c>
      <c r="G62" s="12">
        <v>1.45383</v>
      </c>
      <c r="H62" s="13">
        <v>0</v>
      </c>
      <c r="I62" s="12">
        <v>3.71764</v>
      </c>
      <c r="J62" s="13">
        <v>0.0078925</v>
      </c>
      <c r="K62" s="19" t="str">
        <f>IMDIV(IMSUB(COMPLEX(E62,F62),COMPLEX(G62,H62)),IMSUM(COMPLEX(E62,F62),COMPLEX(G62,H62)))</f>
        <v>-0.184947612507794</v>
      </c>
      <c r="L62" s="19" t="str">
        <f>IMDIV(IMSUB(COMPLEX(G62,H62),COMPLEX(I62,J62)),IMSUM(COMPLEX(G62,H62),COMPLEX(I62,J62)))</f>
        <v>-0.437751117654799-8.58082770258649E-004i</v>
      </c>
      <c r="M62" s="19" t="str">
        <f>IMPRODUCT(COMPLEX(0,2),IMDIV(IMPRODUCT(COMPLEX(2*PI(),0),IMPRODUCT(COMPLEX($B$6,0)*COMPLEX(G62,H62))),COMPLEX(D62,0)))</f>
        <v>1.18632250586194i</v>
      </c>
      <c r="N62" s="19" t="str">
        <f>IMDIV(IMSUM(K62,IMPRODUCT(L62,IMEXP(M62))),IMSUM(COMPLEX(1,0),IMPRODUCT(IMPRODUCT(K62,L62),IMEXP(M62))))</f>
        <v>-0.3649227607718-0.367597520522828i</v>
      </c>
      <c r="O62" s="19">
        <f>IMABS(N62)^2</f>
        <v>0.26829655842384337</v>
      </c>
      <c r="P62" s="23">
        <f t="shared" si="1"/>
        <v>26.829655842384337</v>
      </c>
    </row>
    <row r="63" spans="4:16" ht="12.75">
      <c r="D63" s="8">
        <f t="shared" si="2"/>
        <v>780</v>
      </c>
      <c r="E63" s="2">
        <v>1</v>
      </c>
      <c r="F63" s="2">
        <v>0</v>
      </c>
      <c r="G63" s="12">
        <v>1.45368</v>
      </c>
      <c r="H63" s="13">
        <v>0</v>
      </c>
      <c r="I63" s="12">
        <v>3.70924</v>
      </c>
      <c r="J63" s="13">
        <v>0.00739256</v>
      </c>
      <c r="K63" s="19" t="str">
        <f>IMDIV(IMSUB(COMPLEX(E63,F63),COMPLEX(G63,H63)),IMSUM(COMPLEX(E63,F63),COMPLEX(G63,H63)))</f>
        <v>-0.184897786182387</v>
      </c>
      <c r="L63" s="19" t="str">
        <f>IMDIV(IMSUB(COMPLEX(G63,H63),COMPLEX(I63,J63)),IMSUM(COMPLEX(G63,H63),COMPLEX(I63,J63)))</f>
        <v>-0.43687796066843-8.0630989112382E-004i</v>
      </c>
      <c r="M63" s="19" t="str">
        <f>IMPRODUCT(COMPLEX(0,2),IMDIV(IMPRODUCT(COMPLEX(2*PI(),0),IMPRODUCT(COMPLEX($B$6,0)*COMPLEX(G63,H63))),COMPLEX(D63,0)))</f>
        <v>1.17099241247959i</v>
      </c>
      <c r="N63" s="19" t="str">
        <f>IMDIV(IMSUM(K63,IMPRODUCT(L63,IMEXP(M63))),IMSUM(COMPLEX(1,0),IMPRODUCT(IMPRODUCT(K63,L63),IMEXP(M63))))</f>
        <v>-0.369722357332316-0.363817798477359i</v>
      </c>
      <c r="O63" s="19">
        <f>IMABS(N63)^2</f>
        <v>0.26905801200027696</v>
      </c>
      <c r="P63" s="23">
        <f t="shared" si="1"/>
        <v>26.905801200027696</v>
      </c>
    </row>
    <row r="64" spans="4:16" ht="12.75">
      <c r="D64" s="8">
        <f t="shared" si="2"/>
        <v>790</v>
      </c>
      <c r="E64" s="2">
        <v>1</v>
      </c>
      <c r="F64" s="2">
        <v>0</v>
      </c>
      <c r="G64" s="12">
        <v>1.4535</v>
      </c>
      <c r="H64" s="13">
        <v>0</v>
      </c>
      <c r="I64" s="12">
        <v>3.70089</v>
      </c>
      <c r="J64" s="13">
        <v>0.00708499</v>
      </c>
      <c r="K64" s="19" t="str">
        <f>IMDIV(IMSUB(COMPLEX(E64,F64),COMPLEX(G64,H64)),IMSUM(COMPLEX(E64,F64),COMPLEX(G64,H64)))</f>
        <v>-0.184837986549827</v>
      </c>
      <c r="L64" s="19" t="str">
        <f>IMDIV(IMSUB(COMPLEX(G64,H64),COMPLEX(I64,J64)),IMSUM(COMPLEX(G64,H64),COMPLEX(I64,J64)))</f>
        <v>-0.436015802544178-7.75227019905852E-004i</v>
      </c>
      <c r="M64" s="19" t="str">
        <f>IMPRODUCT(COMPLEX(0,2),IMDIV(IMPRODUCT(COMPLEX(2*PI(),0),IMPRODUCT(COMPLEX($B$6,0)*COMPLEX(G64,H64))),COMPLEX(D64,0)))</f>
        <v>1.15602656252982i</v>
      </c>
      <c r="N64" s="19" t="str">
        <f>IMDIV(IMSUM(K64,IMPRODUCT(L64,IMEXP(M64))),IMSUM(COMPLEX(1,0),IMPRODUCT(IMPRODUCT(K64,L64),IMEXP(M64))))</f>
        <v>-0.374306458298447-0.36008090357605i</v>
      </c>
      <c r="O64" s="19">
        <f>IMABS(N64)^2</f>
        <v>0.2697635818440716</v>
      </c>
      <c r="P64" s="23">
        <f t="shared" si="1"/>
        <v>26.97635818440716</v>
      </c>
    </row>
    <row r="65" spans="4:16" ht="13.5" thickBot="1">
      <c r="D65" s="9">
        <f t="shared" si="2"/>
        <v>800</v>
      </c>
      <c r="E65" s="6">
        <v>1</v>
      </c>
      <c r="F65" s="6">
        <v>0</v>
      </c>
      <c r="G65" s="14">
        <v>1.45333</v>
      </c>
      <c r="H65" s="15">
        <v>0</v>
      </c>
      <c r="I65" s="14">
        <v>3.69224</v>
      </c>
      <c r="J65" s="15">
        <v>0.00640953</v>
      </c>
      <c r="K65" s="20" t="str">
        <f>IMDIV(IMSUB(COMPLEX(E65,F65),COMPLEX(G65,H65)),IMSUM(COMPLEX(E65,F65),COMPLEX(G65,H65)))</f>
        <v>-0.184781501061822</v>
      </c>
      <c r="L65" s="20" t="str">
        <f>IMDIV(IMSUB(COMPLEX(G65,H65),COMPLEX(I65,J65)),IMSUM(COMPLEX(G65,H65),COMPLEX(I65,J65)))</f>
        <v>-0.435114964916421-7.03643634994617E-004i</v>
      </c>
      <c r="M65" s="20" t="str">
        <f>IMPRODUCT(COMPLEX(0,2),IMDIV(IMPRODUCT(COMPLEX(2*PI(),0),IMPRODUCT(COMPLEX($B$6,0)*COMPLEX(G65,H65))),COMPLEX(D65,0)))</f>
        <v>1.14144271281041i</v>
      </c>
      <c r="N65" s="20" t="str">
        <f>IMDIV(IMSUM(K65,IMPRODUCT(L65,IMEXP(M65))),IMSUM(COMPLEX(1,0),IMPRODUCT(IMPRODUCT(K65,L65),IMEXP(M65))))</f>
        <v>-0.378710161762785-0.356325151761617i</v>
      </c>
      <c r="O65" s="20">
        <f>IMABS(N65)^2</f>
        <v>0.2703890004003342</v>
      </c>
      <c r="P65" s="24">
        <f t="shared" si="1"/>
        <v>27.03890004003342</v>
      </c>
    </row>
    <row r="66" ht="13.5" thickTop="1"/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大塚電子㈱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大川内　真</dc:creator>
  <cp:keywords/>
  <dc:description/>
  <cp:lastModifiedBy>大川内　真</cp:lastModifiedBy>
  <dcterms:created xsi:type="dcterms:W3CDTF">2002-08-18T05:08:14Z</dcterms:created>
  <dcterms:modified xsi:type="dcterms:W3CDTF">2002-08-18T06:58:10Z</dcterms:modified>
  <cp:category/>
  <cp:version/>
  <cp:contentType/>
  <cp:contentStatus/>
</cp:coreProperties>
</file>